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ykato/Desktop/PSII酸化修飾/Manuscript/Final manuscript and data 231023/source data/Fig.4_source_data/"/>
    </mc:Choice>
  </mc:AlternateContent>
  <xr:revisionPtr revIDLastSave="0" documentId="13_ncr:1_{1A0B9497-D2A3-8040-8D84-2D46D2C51455}" xr6:coauthVersionLast="47" xr6:coauthVersionMax="47" xr10:uidLastSave="{00000000-0000-0000-0000-000000000000}"/>
  <bookViews>
    <workbookView xWindow="1740" yWindow="760" windowWidth="26920" windowHeight="18880" tabRatio="500" activeTab="2" xr2:uid="{00000000-000D-0000-FFFF-FFFF00000000}"/>
  </bookViews>
  <sheets>
    <sheet name="GL with Chl" sheetId="1" r:id="rId1"/>
    <sheet name="GL without Chl" sheetId="2" r:id="rId2"/>
    <sheet name="HL with Chl" sheetId="3" r:id="rId3"/>
    <sheet name="HL without Chl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4" i="4" l="1"/>
  <c r="J34" i="3"/>
  <c r="J33" i="3"/>
  <c r="J24" i="3"/>
  <c r="D4" i="1"/>
  <c r="D5" i="1"/>
  <c r="D3" i="1"/>
  <c r="D6" i="1"/>
  <c r="D7" i="1"/>
  <c r="D8" i="1"/>
  <c r="D9" i="1"/>
  <c r="D10" i="1"/>
  <c r="D11" i="1"/>
  <c r="D12" i="1"/>
  <c r="D13" i="1"/>
  <c r="D14" i="1"/>
  <c r="D15" i="1"/>
  <c r="D16" i="1"/>
  <c r="D17" i="1"/>
  <c r="D5" i="3"/>
  <c r="D4" i="3"/>
  <c r="D3" i="3"/>
  <c r="G3" i="3"/>
  <c r="G4" i="3"/>
  <c r="G5" i="3"/>
  <c r="G7" i="3"/>
  <c r="G8" i="3"/>
  <c r="G9" i="3"/>
  <c r="G11" i="3"/>
  <c r="G12" i="3"/>
  <c r="G13" i="3"/>
  <c r="G15" i="3"/>
  <c r="G16" i="3"/>
  <c r="G17" i="3"/>
  <c r="J17" i="3"/>
  <c r="J16" i="3"/>
  <c r="J15" i="3"/>
  <c r="J13" i="3"/>
  <c r="J12" i="3"/>
  <c r="J10" i="3"/>
  <c r="J9" i="3"/>
  <c r="J8" i="3"/>
  <c r="J7" i="3"/>
  <c r="J5" i="3"/>
  <c r="J4" i="3"/>
  <c r="J3" i="3"/>
  <c r="J26" i="4"/>
  <c r="J25" i="4"/>
  <c r="J32" i="4" l="1"/>
  <c r="J28" i="3"/>
  <c r="J26" i="3"/>
  <c r="J32" i="3"/>
  <c r="I29" i="3"/>
  <c r="H28" i="3"/>
  <c r="J30" i="3"/>
  <c r="J29" i="3"/>
  <c r="I20" i="3"/>
  <c r="J31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2" i="3"/>
  <c r="J34" i="4"/>
  <c r="J33" i="4"/>
  <c r="J28" i="4"/>
  <c r="J31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M4" i="4"/>
  <c r="M3" i="4"/>
  <c r="M2" i="4"/>
  <c r="H19" i="3"/>
  <c r="K34" i="1"/>
  <c r="K33" i="1"/>
  <c r="K32" i="1"/>
  <c r="K30" i="1"/>
  <c r="K29" i="1"/>
  <c r="K28" i="1"/>
  <c r="K26" i="1"/>
  <c r="K25" i="1"/>
  <c r="K24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19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J24" i="2"/>
  <c r="H30" i="2"/>
  <c r="I29" i="2"/>
  <c r="I27" i="2"/>
  <c r="J34" i="2"/>
  <c r="J29" i="2"/>
  <c r="J32" i="2"/>
  <c r="J31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" i="2"/>
  <c r="G2" i="2"/>
  <c r="I34" i="4"/>
  <c r="H34" i="4"/>
  <c r="I33" i="4"/>
  <c r="H33" i="4"/>
  <c r="I32" i="4"/>
  <c r="H32" i="4"/>
  <c r="I31" i="4"/>
  <c r="H31" i="4"/>
  <c r="J30" i="4"/>
  <c r="I30" i="4"/>
  <c r="H30" i="4"/>
  <c r="J29" i="4"/>
  <c r="I29" i="4"/>
  <c r="H29" i="4"/>
  <c r="I28" i="4"/>
  <c r="H28" i="4"/>
  <c r="J27" i="4"/>
  <c r="I27" i="4"/>
  <c r="H27" i="4"/>
  <c r="I26" i="4"/>
  <c r="H26" i="4"/>
  <c r="I25" i="4"/>
  <c r="H25" i="4"/>
  <c r="I24" i="4"/>
  <c r="H24" i="4"/>
  <c r="J23" i="4"/>
  <c r="I23" i="4"/>
  <c r="H23" i="4"/>
  <c r="I22" i="4"/>
  <c r="H22" i="4"/>
  <c r="I21" i="4"/>
  <c r="H21" i="4"/>
  <c r="I20" i="4"/>
  <c r="H20" i="4"/>
  <c r="I19" i="4"/>
  <c r="H19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3" i="4"/>
  <c r="J2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  <c r="I34" i="3"/>
  <c r="H34" i="3"/>
  <c r="I33" i="3"/>
  <c r="H33" i="3"/>
  <c r="I32" i="3"/>
  <c r="H32" i="3"/>
  <c r="I31" i="3"/>
  <c r="H31" i="3"/>
  <c r="I30" i="3"/>
  <c r="H30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J14" i="3"/>
  <c r="J11" i="3"/>
  <c r="J6" i="3"/>
  <c r="J2" i="3"/>
  <c r="I34" i="2"/>
  <c r="H34" i="2"/>
  <c r="J33" i="2"/>
  <c r="I33" i="2"/>
  <c r="H33" i="2"/>
  <c r="I32" i="2"/>
  <c r="H32" i="2"/>
  <c r="I31" i="2"/>
  <c r="H31" i="2"/>
  <c r="J30" i="2"/>
  <c r="I30" i="2"/>
  <c r="J28" i="2"/>
  <c r="I28" i="2"/>
  <c r="H28" i="2"/>
  <c r="J27" i="2"/>
  <c r="I26" i="2"/>
  <c r="H26" i="2"/>
  <c r="J25" i="2"/>
  <c r="I25" i="2"/>
  <c r="H25" i="2"/>
  <c r="I24" i="2"/>
  <c r="H24" i="2"/>
  <c r="I23" i="2"/>
  <c r="H23" i="2"/>
  <c r="I22" i="2"/>
  <c r="H22" i="2"/>
  <c r="I21" i="2"/>
  <c r="I20" i="2"/>
  <c r="H20" i="2"/>
  <c r="I19" i="2"/>
  <c r="H19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K31" i="1"/>
  <c r="K27" i="1"/>
  <c r="K23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S4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3" i="1"/>
  <c r="S2" i="1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17" i="3"/>
  <c r="D16" i="3"/>
  <c r="D15" i="3"/>
  <c r="D14" i="3"/>
  <c r="G14" i="3"/>
  <c r="D13" i="3"/>
  <c r="D12" i="3"/>
  <c r="D11" i="3"/>
  <c r="D10" i="3"/>
  <c r="G10" i="3"/>
  <c r="D9" i="3"/>
  <c r="D8" i="3"/>
  <c r="D7" i="3"/>
  <c r="D6" i="3"/>
  <c r="G6" i="3"/>
  <c r="D2" i="3"/>
  <c r="G2" i="3"/>
  <c r="G3" i="1"/>
  <c r="P3" i="1"/>
  <c r="G4" i="1"/>
  <c r="P4" i="1"/>
  <c r="G5" i="1"/>
  <c r="P5" i="1"/>
  <c r="G6" i="1"/>
  <c r="P6" i="1"/>
  <c r="G7" i="1"/>
  <c r="P7" i="1"/>
  <c r="G8" i="1"/>
  <c r="P8" i="1"/>
  <c r="G9" i="1"/>
  <c r="P9" i="1"/>
  <c r="G10" i="1"/>
  <c r="P10" i="1"/>
  <c r="G11" i="1"/>
  <c r="P11" i="1"/>
  <c r="G12" i="1"/>
  <c r="P12" i="1"/>
  <c r="P13" i="1"/>
  <c r="G13" i="1"/>
  <c r="G14" i="1"/>
  <c r="P14" i="1"/>
  <c r="G15" i="1"/>
  <c r="P15" i="1"/>
  <c r="G16" i="1"/>
  <c r="P16" i="1"/>
  <c r="G17" i="1"/>
  <c r="P17" i="1"/>
  <c r="D2" i="1"/>
  <c r="G2" i="1"/>
  <c r="P2" i="1"/>
  <c r="J25" i="3" l="1"/>
  <c r="I28" i="3"/>
  <c r="H29" i="3"/>
  <c r="J27" i="3"/>
  <c r="H20" i="3"/>
  <c r="J23" i="3"/>
  <c r="I19" i="3"/>
  <c r="J23" i="2"/>
  <c r="H29" i="2"/>
  <c r="J26" i="2"/>
  <c r="H21" i="2"/>
  <c r="H27" i="2"/>
</calcChain>
</file>

<file path=xl/sharedStrings.xml><?xml version="1.0" encoding="utf-8"?>
<sst xmlns="http://schemas.openxmlformats.org/spreadsheetml/2006/main" count="97" uniqueCount="20">
  <si>
    <t>GL with Chl</t>
    <phoneticPr fontId="1"/>
  </si>
  <si>
    <t>GL without Chl</t>
    <phoneticPr fontId="1"/>
  </si>
  <si>
    <t>Control</t>
    <phoneticPr fontId="1"/>
  </si>
  <si>
    <t>W14F</t>
    <phoneticPr fontId="1"/>
  </si>
  <si>
    <t>W317F</t>
    <phoneticPr fontId="1"/>
  </si>
  <si>
    <t>DF</t>
    <phoneticPr fontId="1"/>
  </si>
  <si>
    <t>1st</t>
    <phoneticPr fontId="1"/>
  </si>
  <si>
    <t>2nd</t>
    <phoneticPr fontId="1"/>
  </si>
  <si>
    <t>3rd</t>
    <phoneticPr fontId="1"/>
  </si>
  <si>
    <t>4th</t>
    <phoneticPr fontId="1"/>
  </si>
  <si>
    <t>5th</t>
    <phoneticPr fontId="1"/>
  </si>
  <si>
    <t>AVERAGE</t>
    <phoneticPr fontId="1"/>
  </si>
  <si>
    <t>W14F</t>
    <phoneticPr fontId="1"/>
  </si>
  <si>
    <t>STDEV</t>
    <phoneticPr fontId="1"/>
  </si>
  <si>
    <t>Ttest</t>
    <phoneticPr fontId="1"/>
  </si>
  <si>
    <t>HL with Chl</t>
    <phoneticPr fontId="1"/>
  </si>
  <si>
    <t>Control</t>
    <phoneticPr fontId="1"/>
  </si>
  <si>
    <t>W317F</t>
    <phoneticPr fontId="1"/>
  </si>
  <si>
    <t>W14FW317F</t>
    <phoneticPr fontId="1"/>
  </si>
  <si>
    <t>6th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</si>
</sst>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4" fillId="0" borderId="0" xfId="0" applyFont="1"/>
    <xf numFmtId="1" fontId="0" fillId="0" borderId="0" xfId="0" applyNumberFormat="1"/>
    <xf numFmtId="0" fontId="5" fillId="0" borderId="1" xfId="0" applyFont="1" applyBorder="1"/>
    <xf numFmtId="0" fontId="0" fillId="0" borderId="1" xfId="0" applyBorder="1"/>
  </cellXfs>
  <cellStyles count="22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'GL with Chl'!$L$21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'GL with Chl'!$M$27:$P$27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'GL with Chl'!$M$27:$P$27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</c:errBars>
          <c:cat>
            <c:strRef>
              <c:f>'GL with Chl'!$M$20:$P$20</c:f>
              <c:strCache>
                <c:ptCount val="4"/>
                <c:pt idx="0">
                  <c:v>Control</c:v>
                </c:pt>
                <c:pt idx="1">
                  <c:v>W14F</c:v>
                </c:pt>
                <c:pt idx="2">
                  <c:v>W317F</c:v>
                </c:pt>
                <c:pt idx="3">
                  <c:v>W14FW317F</c:v>
                </c:pt>
              </c:strCache>
            </c:strRef>
          </c:cat>
          <c:val>
            <c:numRef>
              <c:f>'GL with Chl'!$M$21:$P$21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6-8C45-94DF-DC49BAFE8576}"/>
            </c:ext>
          </c:extLst>
        </c:ser>
        <c:ser>
          <c:idx val="1"/>
          <c:order val="1"/>
          <c:tx>
            <c:strRef>
              <c:f>'GL with Chl'!$L$22</c:f>
              <c:strCache>
                <c:ptCount val="1"/>
                <c:pt idx="0">
                  <c:v>30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'GL with Chl'!$M$28:$P$28</c:f>
                <c:numCache>
                  <c:formatCode>General</c:formatCode>
                  <c:ptCount val="4"/>
                  <c:pt idx="0">
                    <c:v>8.6071077850682562E-2</c:v>
                  </c:pt>
                  <c:pt idx="1">
                    <c:v>2.9528839125034522E-2</c:v>
                  </c:pt>
                  <c:pt idx="2">
                    <c:v>7.5204613060794123E-2</c:v>
                  </c:pt>
                  <c:pt idx="3">
                    <c:v>7.0400706032218693E-2</c:v>
                  </c:pt>
                </c:numCache>
              </c:numRef>
            </c:plus>
            <c:minus>
              <c:numRef>
                <c:f>'GL with Chl'!$M$28:$P$28</c:f>
                <c:numCache>
                  <c:formatCode>General</c:formatCode>
                  <c:ptCount val="4"/>
                  <c:pt idx="0">
                    <c:v>8.6071077850682562E-2</c:v>
                  </c:pt>
                  <c:pt idx="1">
                    <c:v>2.9528839125034522E-2</c:v>
                  </c:pt>
                  <c:pt idx="2">
                    <c:v>7.5204613060794123E-2</c:v>
                  </c:pt>
                  <c:pt idx="3">
                    <c:v>7.0400706032218693E-2</c:v>
                  </c:pt>
                </c:numCache>
              </c:numRef>
            </c:minus>
          </c:errBars>
          <c:cat>
            <c:strRef>
              <c:f>'GL with Chl'!$M$20:$P$20</c:f>
              <c:strCache>
                <c:ptCount val="4"/>
                <c:pt idx="0">
                  <c:v>Control</c:v>
                </c:pt>
                <c:pt idx="1">
                  <c:v>W14F</c:v>
                </c:pt>
                <c:pt idx="2">
                  <c:v>W317F</c:v>
                </c:pt>
                <c:pt idx="3">
                  <c:v>W14FW317F</c:v>
                </c:pt>
              </c:strCache>
            </c:strRef>
          </c:cat>
          <c:val>
            <c:numRef>
              <c:f>'GL with Chl'!$M$22:$P$22</c:f>
              <c:numCache>
                <c:formatCode>General</c:formatCode>
                <c:ptCount val="4"/>
                <c:pt idx="0">
                  <c:v>0.97129663053235094</c:v>
                </c:pt>
                <c:pt idx="1">
                  <c:v>0.96301458996625744</c:v>
                </c:pt>
                <c:pt idx="2">
                  <c:v>0.97929780810441569</c:v>
                </c:pt>
                <c:pt idx="3">
                  <c:v>1.0120073059465815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D6-8C45-94DF-DC49BAFE8576}"/>
            </c:ext>
          </c:extLst>
        </c:ser>
        <c:ser>
          <c:idx val="2"/>
          <c:order val="2"/>
          <c:tx>
            <c:strRef>
              <c:f>'GL with Chl'!$L$23</c:f>
              <c:strCache>
                <c:ptCount val="1"/>
                <c:pt idx="0">
                  <c:v>60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'GL with Chl'!$M$29:$P$29</c:f>
                <c:numCache>
                  <c:formatCode>General</c:formatCode>
                  <c:ptCount val="4"/>
                  <c:pt idx="0">
                    <c:v>8.0235289411197827E-2</c:v>
                  </c:pt>
                  <c:pt idx="1">
                    <c:v>4.4536233501737535E-2</c:v>
                  </c:pt>
                  <c:pt idx="2">
                    <c:v>0.13080902564007205</c:v>
                  </c:pt>
                  <c:pt idx="3">
                    <c:v>0.1277474883426504</c:v>
                  </c:pt>
                </c:numCache>
              </c:numRef>
            </c:plus>
            <c:minus>
              <c:numRef>
                <c:f>'GL with Chl'!$M$29:$P$29</c:f>
                <c:numCache>
                  <c:formatCode>General</c:formatCode>
                  <c:ptCount val="4"/>
                  <c:pt idx="0">
                    <c:v>8.0235289411197827E-2</c:v>
                  </c:pt>
                  <c:pt idx="1">
                    <c:v>4.4536233501737535E-2</c:v>
                  </c:pt>
                  <c:pt idx="2">
                    <c:v>0.13080902564007205</c:v>
                  </c:pt>
                  <c:pt idx="3">
                    <c:v>0.1277474883426504</c:v>
                  </c:pt>
                </c:numCache>
              </c:numRef>
            </c:minus>
          </c:errBars>
          <c:cat>
            <c:strRef>
              <c:f>'GL with Chl'!$M$20:$P$20</c:f>
              <c:strCache>
                <c:ptCount val="4"/>
                <c:pt idx="0">
                  <c:v>Control</c:v>
                </c:pt>
                <c:pt idx="1">
                  <c:v>W14F</c:v>
                </c:pt>
                <c:pt idx="2">
                  <c:v>W317F</c:v>
                </c:pt>
                <c:pt idx="3">
                  <c:v>W14FW317F</c:v>
                </c:pt>
              </c:strCache>
            </c:strRef>
          </c:cat>
          <c:val>
            <c:numRef>
              <c:f>'GL with Chl'!$M$23:$P$23</c:f>
              <c:numCache>
                <c:formatCode>General</c:formatCode>
                <c:ptCount val="4"/>
                <c:pt idx="0">
                  <c:v>0.94366778541754115</c:v>
                </c:pt>
                <c:pt idx="1">
                  <c:v>0.93396222346599778</c:v>
                </c:pt>
                <c:pt idx="2">
                  <c:v>0.95141132764384573</c:v>
                </c:pt>
                <c:pt idx="3">
                  <c:v>0.99862518605063733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D6-8C45-94DF-DC49BAFE8576}"/>
            </c:ext>
          </c:extLst>
        </c:ser>
        <c:ser>
          <c:idx val="3"/>
          <c:order val="3"/>
          <c:tx>
            <c:strRef>
              <c:f>'GL with Chl'!$L$24</c:f>
              <c:strCache>
                <c:ptCount val="1"/>
                <c:pt idx="0">
                  <c:v>90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'GL with Chl'!$M$30:$P$30</c:f>
                <c:numCache>
                  <c:formatCode>General</c:formatCode>
                  <c:ptCount val="4"/>
                  <c:pt idx="0">
                    <c:v>7.2875738139498589E-2</c:v>
                  </c:pt>
                  <c:pt idx="1">
                    <c:v>4.7206679641500972E-2</c:v>
                  </c:pt>
                  <c:pt idx="2">
                    <c:v>0.18644908463371815</c:v>
                  </c:pt>
                  <c:pt idx="3">
                    <c:v>0.15856542951928151</c:v>
                  </c:pt>
                </c:numCache>
              </c:numRef>
            </c:plus>
            <c:minus>
              <c:numRef>
                <c:f>'GL with Chl'!$M$30:$P$30</c:f>
                <c:numCache>
                  <c:formatCode>General</c:formatCode>
                  <c:ptCount val="4"/>
                  <c:pt idx="0">
                    <c:v>7.2875738139498589E-2</c:v>
                  </c:pt>
                  <c:pt idx="1">
                    <c:v>4.7206679641500972E-2</c:v>
                  </c:pt>
                  <c:pt idx="2">
                    <c:v>0.18644908463371815</c:v>
                  </c:pt>
                  <c:pt idx="3">
                    <c:v>0.15856542951928151</c:v>
                  </c:pt>
                </c:numCache>
              </c:numRef>
            </c:minus>
          </c:errBars>
          <c:cat>
            <c:strRef>
              <c:f>'GL with Chl'!$M$20:$P$20</c:f>
              <c:strCache>
                <c:ptCount val="4"/>
                <c:pt idx="0">
                  <c:v>Control</c:v>
                </c:pt>
                <c:pt idx="1">
                  <c:v>W14F</c:v>
                </c:pt>
                <c:pt idx="2">
                  <c:v>W317F</c:v>
                </c:pt>
                <c:pt idx="3">
                  <c:v>W14FW317F</c:v>
                </c:pt>
              </c:strCache>
            </c:strRef>
          </c:cat>
          <c:val>
            <c:numRef>
              <c:f>'GL with Chl'!$M$24:$P$24</c:f>
              <c:numCache>
                <c:formatCode>General</c:formatCode>
                <c:ptCount val="4"/>
                <c:pt idx="0">
                  <c:v>0.92274368880199986</c:v>
                </c:pt>
                <c:pt idx="1">
                  <c:v>0.91953834937762757</c:v>
                </c:pt>
                <c:pt idx="2">
                  <c:v>0.93106969700453723</c:v>
                </c:pt>
                <c:pt idx="3">
                  <c:v>0.96892780295152381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D6-8C45-94DF-DC49BAFE85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0719928"/>
        <c:axId val="2020722296"/>
      </c:barChart>
      <c:catAx>
        <c:axId val="2020719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20722296"/>
        <c:crosses val="autoZero"/>
        <c:auto val="1"/>
        <c:lblAlgn val="ctr"/>
        <c:lblOffset val="100"/>
        <c:noMultiLvlLbl val="0"/>
      </c:catAx>
      <c:valAx>
        <c:axId val="2020722296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2020719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'GL without Chl'!$L$23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'GL without Chl'!$M$29:$P$29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'GL without Chl'!$M$29:$P$29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</c:errBars>
          <c:cat>
            <c:strRef>
              <c:f>'GL without Chl'!$M$22:$P$22</c:f>
              <c:strCache>
                <c:ptCount val="4"/>
                <c:pt idx="0">
                  <c:v>Control</c:v>
                </c:pt>
                <c:pt idx="1">
                  <c:v>W14F</c:v>
                </c:pt>
                <c:pt idx="2">
                  <c:v>W317F</c:v>
                </c:pt>
                <c:pt idx="3">
                  <c:v>W14FW317F</c:v>
                </c:pt>
              </c:strCache>
            </c:strRef>
          </c:cat>
          <c:val>
            <c:numRef>
              <c:f>'GL without Chl'!$M$23:$P$23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6A-7E4B-A3CE-DEB37A219CCE}"/>
            </c:ext>
          </c:extLst>
        </c:ser>
        <c:ser>
          <c:idx val="1"/>
          <c:order val="1"/>
          <c:tx>
            <c:strRef>
              <c:f>'GL without Chl'!$L$24</c:f>
              <c:strCache>
                <c:ptCount val="1"/>
                <c:pt idx="0">
                  <c:v>30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'GL without Chl'!$M$30:$P$30</c:f>
                <c:numCache>
                  <c:formatCode>General</c:formatCode>
                  <c:ptCount val="4"/>
                  <c:pt idx="0">
                    <c:v>1.3922092711559517E-2</c:v>
                  </c:pt>
                  <c:pt idx="1">
                    <c:v>0.10878276091011024</c:v>
                  </c:pt>
                  <c:pt idx="2">
                    <c:v>4.350866516975873E-2</c:v>
                  </c:pt>
                  <c:pt idx="3">
                    <c:v>5.552505976369574E-2</c:v>
                  </c:pt>
                </c:numCache>
              </c:numRef>
            </c:plus>
            <c:minus>
              <c:numRef>
                <c:f>'GL without Chl'!$M$30:$P$30</c:f>
                <c:numCache>
                  <c:formatCode>General</c:formatCode>
                  <c:ptCount val="4"/>
                  <c:pt idx="0">
                    <c:v>1.3922092711559517E-2</c:v>
                  </c:pt>
                  <c:pt idx="1">
                    <c:v>0.10878276091011024</c:v>
                  </c:pt>
                  <c:pt idx="2">
                    <c:v>4.350866516975873E-2</c:v>
                  </c:pt>
                  <c:pt idx="3">
                    <c:v>5.552505976369574E-2</c:v>
                  </c:pt>
                </c:numCache>
              </c:numRef>
            </c:minus>
          </c:errBars>
          <c:cat>
            <c:strRef>
              <c:f>'GL without Chl'!$M$22:$P$22</c:f>
              <c:strCache>
                <c:ptCount val="4"/>
                <c:pt idx="0">
                  <c:v>Control</c:v>
                </c:pt>
                <c:pt idx="1">
                  <c:v>W14F</c:v>
                </c:pt>
                <c:pt idx="2">
                  <c:v>W317F</c:v>
                </c:pt>
                <c:pt idx="3">
                  <c:v>W14FW317F</c:v>
                </c:pt>
              </c:strCache>
            </c:strRef>
          </c:cat>
          <c:val>
            <c:numRef>
              <c:f>'GL without Chl'!$M$24:$P$24</c:f>
              <c:numCache>
                <c:formatCode>General</c:formatCode>
                <c:ptCount val="4"/>
                <c:pt idx="0">
                  <c:v>1.0020657000172088</c:v>
                </c:pt>
                <c:pt idx="1">
                  <c:v>1.0107033985564697</c:v>
                </c:pt>
                <c:pt idx="2">
                  <c:v>1.0560869161816713</c:v>
                </c:pt>
                <c:pt idx="3">
                  <c:v>1.0035522095563627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6A-7E4B-A3CE-DEB37A219CCE}"/>
            </c:ext>
          </c:extLst>
        </c:ser>
        <c:ser>
          <c:idx val="2"/>
          <c:order val="2"/>
          <c:tx>
            <c:strRef>
              <c:f>'GL without Chl'!$L$25</c:f>
              <c:strCache>
                <c:ptCount val="1"/>
                <c:pt idx="0">
                  <c:v>60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'GL without Chl'!$M$31:$P$31</c:f>
                <c:numCache>
                  <c:formatCode>General</c:formatCode>
                  <c:ptCount val="4"/>
                  <c:pt idx="0">
                    <c:v>7.7052205325152959E-2</c:v>
                  </c:pt>
                  <c:pt idx="1">
                    <c:v>8.9190282325339959E-2</c:v>
                  </c:pt>
                  <c:pt idx="2">
                    <c:v>7.1292832054374061E-2</c:v>
                  </c:pt>
                  <c:pt idx="3">
                    <c:v>3.0026022469183521E-2</c:v>
                  </c:pt>
                </c:numCache>
              </c:numRef>
            </c:plus>
            <c:minus>
              <c:numRef>
                <c:f>'GL without Chl'!$M$31:$P$31</c:f>
                <c:numCache>
                  <c:formatCode>General</c:formatCode>
                  <c:ptCount val="4"/>
                  <c:pt idx="0">
                    <c:v>7.7052205325152959E-2</c:v>
                  </c:pt>
                  <c:pt idx="1">
                    <c:v>8.9190282325339959E-2</c:v>
                  </c:pt>
                  <c:pt idx="2">
                    <c:v>7.1292832054374061E-2</c:v>
                  </c:pt>
                  <c:pt idx="3">
                    <c:v>3.0026022469183521E-2</c:v>
                  </c:pt>
                </c:numCache>
              </c:numRef>
            </c:minus>
          </c:errBars>
          <c:cat>
            <c:strRef>
              <c:f>'GL without Chl'!$M$22:$P$22</c:f>
              <c:strCache>
                <c:ptCount val="4"/>
                <c:pt idx="0">
                  <c:v>Control</c:v>
                </c:pt>
                <c:pt idx="1">
                  <c:v>W14F</c:v>
                </c:pt>
                <c:pt idx="2">
                  <c:v>W317F</c:v>
                </c:pt>
                <c:pt idx="3">
                  <c:v>W14FW317F</c:v>
                </c:pt>
              </c:strCache>
            </c:strRef>
          </c:cat>
          <c:val>
            <c:numRef>
              <c:f>'GL without Chl'!$M$25:$P$25</c:f>
              <c:numCache>
                <c:formatCode>General</c:formatCode>
                <c:ptCount val="4"/>
                <c:pt idx="0">
                  <c:v>1.0188724989892692</c:v>
                </c:pt>
                <c:pt idx="1">
                  <c:v>1.0318922481566666</c:v>
                </c:pt>
                <c:pt idx="2">
                  <c:v>1.1360122325158104</c:v>
                </c:pt>
                <c:pt idx="3">
                  <c:v>1.0061945766144047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6A-7E4B-A3CE-DEB37A219CCE}"/>
            </c:ext>
          </c:extLst>
        </c:ser>
        <c:ser>
          <c:idx val="3"/>
          <c:order val="3"/>
          <c:tx>
            <c:strRef>
              <c:f>'GL without Chl'!$L$26</c:f>
              <c:strCache>
                <c:ptCount val="1"/>
                <c:pt idx="0">
                  <c:v>90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'GL without Chl'!$M$32:$P$32</c:f>
                <c:numCache>
                  <c:formatCode>General</c:formatCode>
                  <c:ptCount val="4"/>
                  <c:pt idx="0">
                    <c:v>7.6163671031217156E-2</c:v>
                  </c:pt>
                  <c:pt idx="1">
                    <c:v>7.8574910498824577E-2</c:v>
                  </c:pt>
                  <c:pt idx="2">
                    <c:v>5.5122530105805097E-2</c:v>
                  </c:pt>
                  <c:pt idx="3">
                    <c:v>3.1925488711166281E-2</c:v>
                  </c:pt>
                </c:numCache>
              </c:numRef>
            </c:plus>
            <c:minus>
              <c:numRef>
                <c:f>'GL without Chl'!$M$32:$P$32</c:f>
                <c:numCache>
                  <c:formatCode>General</c:formatCode>
                  <c:ptCount val="4"/>
                  <c:pt idx="0">
                    <c:v>7.6163671031217156E-2</c:v>
                  </c:pt>
                  <c:pt idx="1">
                    <c:v>7.8574910498824577E-2</c:v>
                  </c:pt>
                  <c:pt idx="2">
                    <c:v>5.5122530105805097E-2</c:v>
                  </c:pt>
                  <c:pt idx="3">
                    <c:v>3.1925488711166281E-2</c:v>
                  </c:pt>
                </c:numCache>
              </c:numRef>
            </c:minus>
          </c:errBars>
          <c:cat>
            <c:strRef>
              <c:f>'GL without Chl'!$M$22:$P$22</c:f>
              <c:strCache>
                <c:ptCount val="4"/>
                <c:pt idx="0">
                  <c:v>Control</c:v>
                </c:pt>
                <c:pt idx="1">
                  <c:v>W14F</c:v>
                </c:pt>
                <c:pt idx="2">
                  <c:v>W317F</c:v>
                </c:pt>
                <c:pt idx="3">
                  <c:v>W14FW317F</c:v>
                </c:pt>
              </c:strCache>
            </c:strRef>
          </c:cat>
          <c:val>
            <c:numRef>
              <c:f>'GL without Chl'!$M$26:$P$26</c:f>
              <c:numCache>
                <c:formatCode>General</c:formatCode>
                <c:ptCount val="4"/>
                <c:pt idx="0">
                  <c:v>1.0218398977769112</c:v>
                </c:pt>
                <c:pt idx="1">
                  <c:v>1.0440050615780805</c:v>
                </c:pt>
                <c:pt idx="2">
                  <c:v>1.061681627244784</c:v>
                </c:pt>
                <c:pt idx="3">
                  <c:v>1.000636507011295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6A-7E4B-A3CE-DEB37A219C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8629784"/>
        <c:axId val="-2138635736"/>
      </c:barChart>
      <c:catAx>
        <c:axId val="-2138629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38635736"/>
        <c:crosses val="autoZero"/>
        <c:auto val="1"/>
        <c:lblAlgn val="ctr"/>
        <c:lblOffset val="100"/>
        <c:noMultiLvlLbl val="0"/>
      </c:catAx>
      <c:valAx>
        <c:axId val="-2138635736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-21386297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'HL with Chl'!$L$22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'HL with Chl'!$M$28:$P$28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'HL with Chl'!$M$28:$P$28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</c:errBars>
          <c:cat>
            <c:strRef>
              <c:f>'HL with Chl'!$M$21:$P$21</c:f>
              <c:strCache>
                <c:ptCount val="4"/>
                <c:pt idx="0">
                  <c:v>Control</c:v>
                </c:pt>
                <c:pt idx="1">
                  <c:v>W14F</c:v>
                </c:pt>
                <c:pt idx="2">
                  <c:v>W317F</c:v>
                </c:pt>
                <c:pt idx="3">
                  <c:v>W14FW317F</c:v>
                </c:pt>
              </c:strCache>
            </c:strRef>
          </c:cat>
          <c:val>
            <c:numRef>
              <c:f>'HL with Chl'!$M$22:$P$22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7D-294F-873D-FC619FDA5B89}"/>
            </c:ext>
          </c:extLst>
        </c:ser>
        <c:ser>
          <c:idx val="1"/>
          <c:order val="1"/>
          <c:tx>
            <c:strRef>
              <c:f>'HL with Chl'!$L$23</c:f>
              <c:strCache>
                <c:ptCount val="1"/>
                <c:pt idx="0">
                  <c:v>30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'HL with Chl'!$M$29:$P$29</c:f>
                <c:numCache>
                  <c:formatCode>General</c:formatCode>
                  <c:ptCount val="4"/>
                  <c:pt idx="0">
                    <c:v>9.4299304031598752E-2</c:v>
                  </c:pt>
                  <c:pt idx="1">
                    <c:v>2.2501574451082633E-2</c:v>
                  </c:pt>
                  <c:pt idx="2">
                    <c:v>0.17952760631098896</c:v>
                  </c:pt>
                  <c:pt idx="3">
                    <c:v>5.5362304370216407E-2</c:v>
                  </c:pt>
                </c:numCache>
              </c:numRef>
            </c:plus>
            <c:minus>
              <c:numRef>
                <c:f>'HL with Chl'!$M$29:$P$29</c:f>
                <c:numCache>
                  <c:formatCode>General</c:formatCode>
                  <c:ptCount val="4"/>
                  <c:pt idx="0">
                    <c:v>9.4299304031598752E-2</c:v>
                  </c:pt>
                  <c:pt idx="1">
                    <c:v>2.2501574451082633E-2</c:v>
                  </c:pt>
                  <c:pt idx="2">
                    <c:v>0.17952760631098896</c:v>
                  </c:pt>
                  <c:pt idx="3">
                    <c:v>5.5362304370216407E-2</c:v>
                  </c:pt>
                </c:numCache>
              </c:numRef>
            </c:minus>
          </c:errBars>
          <c:cat>
            <c:strRef>
              <c:f>'HL with Chl'!$M$21:$P$21</c:f>
              <c:strCache>
                <c:ptCount val="4"/>
                <c:pt idx="0">
                  <c:v>Control</c:v>
                </c:pt>
                <c:pt idx="1">
                  <c:v>W14F</c:v>
                </c:pt>
                <c:pt idx="2">
                  <c:v>W317F</c:v>
                </c:pt>
                <c:pt idx="3">
                  <c:v>W14FW317F</c:v>
                </c:pt>
              </c:strCache>
            </c:strRef>
          </c:cat>
          <c:val>
            <c:numRef>
              <c:f>'HL with Chl'!$M$23:$P$23</c:f>
              <c:numCache>
                <c:formatCode>General</c:formatCode>
                <c:ptCount val="4"/>
                <c:pt idx="0">
                  <c:v>0.94751012627937303</c:v>
                </c:pt>
                <c:pt idx="1">
                  <c:v>0.85818116521004473</c:v>
                </c:pt>
                <c:pt idx="2">
                  <c:v>1.0143475261368202</c:v>
                </c:pt>
                <c:pt idx="3">
                  <c:v>0.82003389974455232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7D-294F-873D-FC619FDA5B89}"/>
            </c:ext>
          </c:extLst>
        </c:ser>
        <c:ser>
          <c:idx val="2"/>
          <c:order val="2"/>
          <c:tx>
            <c:strRef>
              <c:f>'HL with Chl'!$L$24</c:f>
              <c:strCache>
                <c:ptCount val="1"/>
                <c:pt idx="0">
                  <c:v>60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'HL with Chl'!$M$30:$P$30</c:f>
                <c:numCache>
                  <c:formatCode>General</c:formatCode>
                  <c:ptCount val="4"/>
                  <c:pt idx="0">
                    <c:v>0.10057715325618961</c:v>
                  </c:pt>
                  <c:pt idx="1">
                    <c:v>9.4766179962777891E-2</c:v>
                  </c:pt>
                  <c:pt idx="2">
                    <c:v>0.14970957286962652</c:v>
                  </c:pt>
                  <c:pt idx="3">
                    <c:v>7.7858746705071313E-2</c:v>
                  </c:pt>
                </c:numCache>
              </c:numRef>
            </c:plus>
            <c:minus>
              <c:numRef>
                <c:f>'HL with Chl'!$M$30:$P$30</c:f>
                <c:numCache>
                  <c:formatCode>General</c:formatCode>
                  <c:ptCount val="4"/>
                  <c:pt idx="0">
                    <c:v>0.10057715325618961</c:v>
                  </c:pt>
                  <c:pt idx="1">
                    <c:v>9.4766179962777891E-2</c:v>
                  </c:pt>
                  <c:pt idx="2">
                    <c:v>0.14970957286962652</c:v>
                  </c:pt>
                  <c:pt idx="3">
                    <c:v>7.7858746705071313E-2</c:v>
                  </c:pt>
                </c:numCache>
              </c:numRef>
            </c:minus>
          </c:errBars>
          <c:cat>
            <c:strRef>
              <c:f>'HL with Chl'!$M$21:$P$21</c:f>
              <c:strCache>
                <c:ptCount val="4"/>
                <c:pt idx="0">
                  <c:v>Control</c:v>
                </c:pt>
                <c:pt idx="1">
                  <c:v>W14F</c:v>
                </c:pt>
                <c:pt idx="2">
                  <c:v>W317F</c:v>
                </c:pt>
                <c:pt idx="3">
                  <c:v>W14FW317F</c:v>
                </c:pt>
              </c:strCache>
            </c:strRef>
          </c:cat>
          <c:val>
            <c:numRef>
              <c:f>'HL with Chl'!$M$24:$P$24</c:f>
              <c:numCache>
                <c:formatCode>General</c:formatCode>
                <c:ptCount val="4"/>
                <c:pt idx="0">
                  <c:v>0.86057772191635695</c:v>
                </c:pt>
                <c:pt idx="1">
                  <c:v>0.70472931315439802</c:v>
                </c:pt>
                <c:pt idx="2">
                  <c:v>0.84867314077635092</c:v>
                </c:pt>
                <c:pt idx="3">
                  <c:v>0.65052329732149738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7D-294F-873D-FC619FDA5B89}"/>
            </c:ext>
          </c:extLst>
        </c:ser>
        <c:ser>
          <c:idx val="3"/>
          <c:order val="3"/>
          <c:tx>
            <c:strRef>
              <c:f>'HL with Chl'!$L$25</c:f>
              <c:strCache>
                <c:ptCount val="1"/>
                <c:pt idx="0">
                  <c:v>90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'HL with Chl'!$M$31:$P$31</c:f>
                <c:numCache>
                  <c:formatCode>General</c:formatCode>
                  <c:ptCount val="4"/>
                  <c:pt idx="0">
                    <c:v>9.9475120310685686E-2</c:v>
                  </c:pt>
                  <c:pt idx="1">
                    <c:v>8.7198405162314099E-2</c:v>
                  </c:pt>
                  <c:pt idx="2">
                    <c:v>0.14977812159479559</c:v>
                  </c:pt>
                  <c:pt idx="3">
                    <c:v>7.7773002330533025E-2</c:v>
                  </c:pt>
                </c:numCache>
              </c:numRef>
            </c:plus>
            <c:minus>
              <c:numRef>
                <c:f>'HL with Chl'!$M$31:$P$31</c:f>
                <c:numCache>
                  <c:formatCode>General</c:formatCode>
                  <c:ptCount val="4"/>
                  <c:pt idx="0">
                    <c:v>9.9475120310685686E-2</c:v>
                  </c:pt>
                  <c:pt idx="1">
                    <c:v>8.7198405162314099E-2</c:v>
                  </c:pt>
                  <c:pt idx="2">
                    <c:v>0.14977812159479559</c:v>
                  </c:pt>
                  <c:pt idx="3">
                    <c:v>7.7773002330533025E-2</c:v>
                  </c:pt>
                </c:numCache>
              </c:numRef>
            </c:minus>
          </c:errBars>
          <c:cat>
            <c:strRef>
              <c:f>'HL with Chl'!$M$21:$P$21</c:f>
              <c:strCache>
                <c:ptCount val="4"/>
                <c:pt idx="0">
                  <c:v>Control</c:v>
                </c:pt>
                <c:pt idx="1">
                  <c:v>W14F</c:v>
                </c:pt>
                <c:pt idx="2">
                  <c:v>W317F</c:v>
                </c:pt>
                <c:pt idx="3">
                  <c:v>W14FW317F</c:v>
                </c:pt>
              </c:strCache>
            </c:strRef>
          </c:cat>
          <c:val>
            <c:numRef>
              <c:f>'HL with Chl'!$M$25:$P$25</c:f>
              <c:numCache>
                <c:formatCode>General</c:formatCode>
                <c:ptCount val="4"/>
                <c:pt idx="0">
                  <c:v>0.76283977888209076</c:v>
                </c:pt>
                <c:pt idx="1">
                  <c:v>0.594251640617387</c:v>
                </c:pt>
                <c:pt idx="2">
                  <c:v>0.79368912341963349</c:v>
                </c:pt>
                <c:pt idx="3">
                  <c:v>0.47154548468106133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7D-294F-873D-FC619FDA5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8256152"/>
        <c:axId val="2138260200"/>
      </c:barChart>
      <c:catAx>
        <c:axId val="2138256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38260200"/>
        <c:crosses val="autoZero"/>
        <c:auto val="1"/>
        <c:lblAlgn val="ctr"/>
        <c:lblOffset val="100"/>
        <c:noMultiLvlLbl val="0"/>
      </c:catAx>
      <c:valAx>
        <c:axId val="2138260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38256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'HL without Chl'!$L$23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'HL without Chl'!$M$29:$P$29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'HL without Chl'!$M$29:$P$29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</c:errBars>
          <c:cat>
            <c:strRef>
              <c:f>'HL without Chl'!$M$22:$P$22</c:f>
              <c:strCache>
                <c:ptCount val="4"/>
                <c:pt idx="0">
                  <c:v>Control</c:v>
                </c:pt>
                <c:pt idx="1">
                  <c:v>W14F</c:v>
                </c:pt>
                <c:pt idx="2">
                  <c:v>W317F</c:v>
                </c:pt>
                <c:pt idx="3">
                  <c:v>W14FW317F</c:v>
                </c:pt>
              </c:strCache>
            </c:strRef>
          </c:cat>
          <c:val>
            <c:numRef>
              <c:f>'HL without Chl'!$M$23:$P$23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D4-A64B-B0B6-A6E0F877257B}"/>
            </c:ext>
          </c:extLst>
        </c:ser>
        <c:ser>
          <c:idx val="1"/>
          <c:order val="1"/>
          <c:tx>
            <c:strRef>
              <c:f>'HL without Chl'!$L$24</c:f>
              <c:strCache>
                <c:ptCount val="1"/>
                <c:pt idx="0">
                  <c:v>30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'HL without Chl'!$M$30:$P$30</c:f>
                <c:numCache>
                  <c:formatCode>General</c:formatCode>
                  <c:ptCount val="4"/>
                  <c:pt idx="0">
                    <c:v>7.1343779095877594E-2</c:v>
                  </c:pt>
                  <c:pt idx="1">
                    <c:v>1.6434116963797023E-2</c:v>
                  </c:pt>
                  <c:pt idx="2">
                    <c:v>8.9145274319686454E-2</c:v>
                  </c:pt>
                  <c:pt idx="3">
                    <c:v>8.2053323806076078E-2</c:v>
                  </c:pt>
                </c:numCache>
              </c:numRef>
            </c:plus>
            <c:minus>
              <c:numRef>
                <c:f>'HL without Chl'!$M$30:$P$30</c:f>
                <c:numCache>
                  <c:formatCode>General</c:formatCode>
                  <c:ptCount val="4"/>
                  <c:pt idx="0">
                    <c:v>7.1343779095877594E-2</c:v>
                  </c:pt>
                  <c:pt idx="1">
                    <c:v>1.6434116963797023E-2</c:v>
                  </c:pt>
                  <c:pt idx="2">
                    <c:v>8.9145274319686454E-2</c:v>
                  </c:pt>
                  <c:pt idx="3">
                    <c:v>8.2053323806076078E-2</c:v>
                  </c:pt>
                </c:numCache>
              </c:numRef>
            </c:minus>
          </c:errBars>
          <c:cat>
            <c:strRef>
              <c:f>'HL without Chl'!$M$22:$P$22</c:f>
              <c:strCache>
                <c:ptCount val="4"/>
                <c:pt idx="0">
                  <c:v>Control</c:v>
                </c:pt>
                <c:pt idx="1">
                  <c:v>W14F</c:v>
                </c:pt>
                <c:pt idx="2">
                  <c:v>W317F</c:v>
                </c:pt>
                <c:pt idx="3">
                  <c:v>W14FW317F</c:v>
                </c:pt>
              </c:strCache>
            </c:strRef>
          </c:cat>
          <c:val>
            <c:numRef>
              <c:f>'HL without Chl'!$M$24:$P$24</c:f>
              <c:numCache>
                <c:formatCode>General</c:formatCode>
                <c:ptCount val="4"/>
                <c:pt idx="0">
                  <c:v>0.97300670924951538</c:v>
                </c:pt>
                <c:pt idx="1">
                  <c:v>0.85920651100294454</c:v>
                </c:pt>
                <c:pt idx="2">
                  <c:v>0.94435413169037097</c:v>
                </c:pt>
                <c:pt idx="3">
                  <c:v>0.89776995636054591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D4-A64B-B0B6-A6E0F877257B}"/>
            </c:ext>
          </c:extLst>
        </c:ser>
        <c:ser>
          <c:idx val="2"/>
          <c:order val="2"/>
          <c:tx>
            <c:strRef>
              <c:f>'HL without Chl'!$L$25</c:f>
              <c:strCache>
                <c:ptCount val="1"/>
                <c:pt idx="0">
                  <c:v>60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'HL without Chl'!$M$31:$P$31</c:f>
                <c:numCache>
                  <c:formatCode>General</c:formatCode>
                  <c:ptCount val="4"/>
                  <c:pt idx="0">
                    <c:v>0.13114656397504362</c:v>
                  </c:pt>
                  <c:pt idx="1">
                    <c:v>0.10992131038408998</c:v>
                  </c:pt>
                  <c:pt idx="2">
                    <c:v>0.1727553450638305</c:v>
                  </c:pt>
                  <c:pt idx="3">
                    <c:v>8.9671137472635845E-2</c:v>
                  </c:pt>
                </c:numCache>
              </c:numRef>
            </c:plus>
            <c:minus>
              <c:numRef>
                <c:f>'HL without Chl'!$M$31:$P$31</c:f>
                <c:numCache>
                  <c:formatCode>General</c:formatCode>
                  <c:ptCount val="4"/>
                  <c:pt idx="0">
                    <c:v>0.13114656397504362</c:v>
                  </c:pt>
                  <c:pt idx="1">
                    <c:v>0.10992131038408998</c:v>
                  </c:pt>
                  <c:pt idx="2">
                    <c:v>0.1727553450638305</c:v>
                  </c:pt>
                  <c:pt idx="3">
                    <c:v>8.9671137472635845E-2</c:v>
                  </c:pt>
                </c:numCache>
              </c:numRef>
            </c:minus>
          </c:errBars>
          <c:cat>
            <c:strRef>
              <c:f>'HL without Chl'!$M$22:$P$22</c:f>
              <c:strCache>
                <c:ptCount val="4"/>
                <c:pt idx="0">
                  <c:v>Control</c:v>
                </c:pt>
                <c:pt idx="1">
                  <c:v>W14F</c:v>
                </c:pt>
                <c:pt idx="2">
                  <c:v>W317F</c:v>
                </c:pt>
                <c:pt idx="3">
                  <c:v>W14FW317F</c:v>
                </c:pt>
              </c:strCache>
            </c:strRef>
          </c:cat>
          <c:val>
            <c:numRef>
              <c:f>'HL without Chl'!$M$25:$P$25</c:f>
              <c:numCache>
                <c:formatCode>General</c:formatCode>
                <c:ptCount val="4"/>
                <c:pt idx="0">
                  <c:v>0.97812614644148599</c:v>
                </c:pt>
                <c:pt idx="1">
                  <c:v>0.7036058955102924</c:v>
                </c:pt>
                <c:pt idx="2">
                  <c:v>0.97142111057091129</c:v>
                </c:pt>
                <c:pt idx="3">
                  <c:v>0.77308034540987136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D4-A64B-B0B6-A6E0F877257B}"/>
            </c:ext>
          </c:extLst>
        </c:ser>
        <c:ser>
          <c:idx val="3"/>
          <c:order val="3"/>
          <c:tx>
            <c:strRef>
              <c:f>'HL without Chl'!$L$26</c:f>
              <c:strCache>
                <c:ptCount val="1"/>
                <c:pt idx="0">
                  <c:v>90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'HL without Chl'!$M$32:$P$32</c:f>
                <c:numCache>
                  <c:formatCode>General</c:formatCode>
                  <c:ptCount val="4"/>
                  <c:pt idx="0">
                    <c:v>0.13392838340624644</c:v>
                  </c:pt>
                  <c:pt idx="1">
                    <c:v>0.13341863719834673</c:v>
                  </c:pt>
                  <c:pt idx="2">
                    <c:v>0.13705591418925767</c:v>
                  </c:pt>
                  <c:pt idx="3">
                    <c:v>7.1302213925105759E-2</c:v>
                  </c:pt>
                </c:numCache>
              </c:numRef>
            </c:plus>
            <c:minus>
              <c:numRef>
                <c:f>'HL without Chl'!$M$32:$P$32</c:f>
                <c:numCache>
                  <c:formatCode>General</c:formatCode>
                  <c:ptCount val="4"/>
                  <c:pt idx="0">
                    <c:v>0.13392838340624644</c:v>
                  </c:pt>
                  <c:pt idx="1">
                    <c:v>0.13341863719834673</c:v>
                  </c:pt>
                  <c:pt idx="2">
                    <c:v>0.13705591418925767</c:v>
                  </c:pt>
                  <c:pt idx="3">
                    <c:v>7.1302213925105759E-2</c:v>
                  </c:pt>
                </c:numCache>
              </c:numRef>
            </c:minus>
          </c:errBars>
          <c:cat>
            <c:strRef>
              <c:f>'HL without Chl'!$M$22:$P$22</c:f>
              <c:strCache>
                <c:ptCount val="4"/>
                <c:pt idx="0">
                  <c:v>Control</c:v>
                </c:pt>
                <c:pt idx="1">
                  <c:v>W14F</c:v>
                </c:pt>
                <c:pt idx="2">
                  <c:v>W317F</c:v>
                </c:pt>
                <c:pt idx="3">
                  <c:v>W14FW317F</c:v>
                </c:pt>
              </c:strCache>
            </c:strRef>
          </c:cat>
          <c:val>
            <c:numRef>
              <c:f>'HL without Chl'!$M$26:$P$26</c:f>
              <c:numCache>
                <c:formatCode>General</c:formatCode>
                <c:ptCount val="4"/>
                <c:pt idx="0">
                  <c:v>0.96108195035602451</c:v>
                </c:pt>
                <c:pt idx="1">
                  <c:v>0.61932433638115614</c:v>
                </c:pt>
                <c:pt idx="2">
                  <c:v>0.95096808187581683</c:v>
                </c:pt>
                <c:pt idx="3">
                  <c:v>0.60424901913502893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D4-A64B-B0B6-A6E0F87725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6026392"/>
        <c:axId val="-2139038072"/>
      </c:barChart>
      <c:catAx>
        <c:axId val="2136026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39038072"/>
        <c:crosses val="autoZero"/>
        <c:auto val="1"/>
        <c:lblAlgn val="ctr"/>
        <c:lblOffset val="100"/>
        <c:noMultiLvlLbl val="0"/>
      </c:catAx>
      <c:valAx>
        <c:axId val="-21390380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360263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355600</xdr:colOff>
      <xdr:row>31</xdr:row>
      <xdr:rowOff>146050</xdr:rowOff>
    </xdr:from>
    <xdr:to>
      <xdr:col>16</xdr:col>
      <xdr:colOff>38100</xdr:colOff>
      <xdr:row>43</xdr:row>
      <xdr:rowOff>146050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495300</xdr:colOff>
      <xdr:row>33</xdr:row>
      <xdr:rowOff>19050</xdr:rowOff>
    </xdr:from>
    <xdr:to>
      <xdr:col>16</xdr:col>
      <xdr:colOff>177800</xdr:colOff>
      <xdr:row>45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342900</xdr:colOff>
      <xdr:row>19</xdr:row>
      <xdr:rowOff>44450</xdr:rowOff>
    </xdr:from>
    <xdr:to>
      <xdr:col>21</xdr:col>
      <xdr:colOff>25400</xdr:colOff>
      <xdr:row>31</xdr:row>
      <xdr:rowOff>44450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266700</xdr:colOff>
      <xdr:row>20</xdr:row>
      <xdr:rowOff>69850</xdr:rowOff>
    </xdr:from>
    <xdr:to>
      <xdr:col>20</xdr:col>
      <xdr:colOff>927100</xdr:colOff>
      <xdr:row>32</xdr:row>
      <xdr:rowOff>69850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4"/>
  <sheetViews>
    <sheetView topLeftCell="E1" workbookViewId="0">
      <selection activeCell="K39" sqref="K39"/>
    </sheetView>
  </sheetViews>
  <sheetFormatPr baseColWidth="10" defaultColWidth="12.83203125" defaultRowHeight="15"/>
  <sheetData>
    <row r="1" spans="1:19">
      <c r="A1" t="s">
        <v>0</v>
      </c>
      <c r="B1" t="s">
        <v>6</v>
      </c>
      <c r="E1" t="s">
        <v>7</v>
      </c>
      <c r="H1" t="s">
        <v>8</v>
      </c>
      <c r="K1" t="s">
        <v>9</v>
      </c>
      <c r="N1" t="s">
        <v>10</v>
      </c>
      <c r="Q1" t="s">
        <v>19</v>
      </c>
    </row>
    <row r="2" spans="1:19">
      <c r="A2" t="s">
        <v>2</v>
      </c>
      <c r="B2">
        <v>0</v>
      </c>
      <c r="C2">
        <v>7294</v>
      </c>
      <c r="D2">
        <f>C2/C2</f>
        <v>1</v>
      </c>
      <c r="E2">
        <v>0</v>
      </c>
      <c r="F2">
        <v>7529</v>
      </c>
      <c r="G2">
        <f>F2/F2</f>
        <v>1</v>
      </c>
      <c r="H2">
        <v>0</v>
      </c>
      <c r="I2">
        <v>4183</v>
      </c>
      <c r="J2">
        <f>I2/I2</f>
        <v>1</v>
      </c>
      <c r="K2">
        <v>0</v>
      </c>
      <c r="L2" s="2">
        <v>15966.125</v>
      </c>
      <c r="M2">
        <f>L2/L2</f>
        <v>1</v>
      </c>
      <c r="N2">
        <v>0</v>
      </c>
      <c r="O2">
        <v>5887</v>
      </c>
      <c r="P2">
        <f>O2/O2</f>
        <v>1</v>
      </c>
      <c r="Q2">
        <v>0</v>
      </c>
      <c r="R2">
        <v>4635</v>
      </c>
      <c r="S2">
        <f>R2/R2</f>
        <v>1</v>
      </c>
    </row>
    <row r="3" spans="1:19">
      <c r="B3">
        <v>30</v>
      </c>
      <c r="C3">
        <v>6874</v>
      </c>
      <c r="D3">
        <f>C3/C2</f>
        <v>0.94241842610364679</v>
      </c>
      <c r="E3">
        <v>30</v>
      </c>
      <c r="F3">
        <v>7241</v>
      </c>
      <c r="G3">
        <f>F3/F2</f>
        <v>0.96174790808872357</v>
      </c>
      <c r="H3">
        <v>30</v>
      </c>
      <c r="I3">
        <v>3512</v>
      </c>
      <c r="J3">
        <f>I3/I2</f>
        <v>0.83958881185751855</v>
      </c>
      <c r="K3">
        <v>30</v>
      </c>
      <c r="L3" s="2">
        <v>15396.418</v>
      </c>
      <c r="M3">
        <f>L3/L2</f>
        <v>0.96431776652130685</v>
      </c>
      <c r="N3">
        <v>30</v>
      </c>
      <c r="O3">
        <v>6010</v>
      </c>
      <c r="P3">
        <f>O3/O2</f>
        <v>1.0208934941396297</v>
      </c>
      <c r="Q3">
        <v>30</v>
      </c>
      <c r="R3">
        <v>5093</v>
      </c>
      <c r="S3">
        <f>R3/R2</f>
        <v>1.0988133764832795</v>
      </c>
    </row>
    <row r="4" spans="1:19">
      <c r="B4">
        <v>60</v>
      </c>
      <c r="C4">
        <v>6300</v>
      </c>
      <c r="D4">
        <f>C4/C2</f>
        <v>0.8637236084452975</v>
      </c>
      <c r="E4">
        <v>60</v>
      </c>
      <c r="F4">
        <v>6776</v>
      </c>
      <c r="G4">
        <f>F4/F2</f>
        <v>0.89998671802364194</v>
      </c>
      <c r="H4">
        <v>60</v>
      </c>
      <c r="I4">
        <v>3882</v>
      </c>
      <c r="J4">
        <f>I4/I2</f>
        <v>0.92804207506574232</v>
      </c>
      <c r="K4">
        <v>60</v>
      </c>
      <c r="L4" s="2">
        <v>14439.589</v>
      </c>
      <c r="M4">
        <f>L4/L2</f>
        <v>0.90438907374206323</v>
      </c>
      <c r="N4">
        <v>60</v>
      </c>
      <c r="O4">
        <v>5754</v>
      </c>
      <c r="P4">
        <f>O4/O2</f>
        <v>0.97740784780023782</v>
      </c>
      <c r="Q4">
        <v>60</v>
      </c>
      <c r="R4">
        <v>5045</v>
      </c>
      <c r="S4">
        <f>R4/R2</f>
        <v>1.0884573894282632</v>
      </c>
    </row>
    <row r="5" spans="1:19">
      <c r="B5">
        <v>90</v>
      </c>
      <c r="C5">
        <v>6286</v>
      </c>
      <c r="D5">
        <f>C5/C2</f>
        <v>0.86180422264875245</v>
      </c>
      <c r="E5">
        <v>90</v>
      </c>
      <c r="F5">
        <v>6602</v>
      </c>
      <c r="G5">
        <f>F5/F2</f>
        <v>0.87687607916057908</v>
      </c>
      <c r="H5">
        <v>90</v>
      </c>
      <c r="I5">
        <v>4174</v>
      </c>
      <c r="J5">
        <f>I5/I2</f>
        <v>0.99784843413817836</v>
      </c>
      <c r="K5">
        <v>90</v>
      </c>
      <c r="L5" s="2">
        <v>13322.347</v>
      </c>
      <c r="M5">
        <f>L5/L2</f>
        <v>0.83441329690203481</v>
      </c>
      <c r="N5">
        <v>90</v>
      </c>
      <c r="O5">
        <v>5825</v>
      </c>
      <c r="P5">
        <f>O5/O2</f>
        <v>0.98946832002717855</v>
      </c>
      <c r="Q5">
        <v>90</v>
      </c>
      <c r="R5">
        <v>4524</v>
      </c>
      <c r="S5">
        <f>R5/R2</f>
        <v>0.97605177993527503</v>
      </c>
    </row>
    <row r="6" spans="1:19">
      <c r="A6" t="s">
        <v>3</v>
      </c>
      <c r="B6">
        <v>0</v>
      </c>
      <c r="C6">
        <v>4498</v>
      </c>
      <c r="D6">
        <f>C6/C6</f>
        <v>1</v>
      </c>
      <c r="E6">
        <v>0</v>
      </c>
      <c r="F6">
        <v>5862</v>
      </c>
      <c r="G6">
        <f>F6/F6</f>
        <v>1</v>
      </c>
      <c r="H6">
        <v>0</v>
      </c>
      <c r="I6">
        <v>4467</v>
      </c>
      <c r="J6">
        <f>I6/I6</f>
        <v>1</v>
      </c>
      <c r="K6">
        <v>0</v>
      </c>
      <c r="L6" s="2">
        <v>10083.054</v>
      </c>
      <c r="M6">
        <f>L6/L6</f>
        <v>1</v>
      </c>
      <c r="N6">
        <v>0</v>
      </c>
      <c r="O6">
        <v>5709</v>
      </c>
      <c r="P6">
        <f>O6/O6</f>
        <v>1</v>
      </c>
      <c r="Q6">
        <v>0</v>
      </c>
      <c r="R6">
        <v>4533</v>
      </c>
      <c r="S6">
        <f>R6/R6</f>
        <v>1</v>
      </c>
    </row>
    <row r="7" spans="1:19">
      <c r="B7">
        <v>30</v>
      </c>
      <c r="C7">
        <v>4257</v>
      </c>
      <c r="D7">
        <f>C7/C6</f>
        <v>0.94642063139172961</v>
      </c>
      <c r="E7">
        <v>30</v>
      </c>
      <c r="F7">
        <v>5666</v>
      </c>
      <c r="G7">
        <f>F7/F6</f>
        <v>0.9665643125213238</v>
      </c>
      <c r="H7">
        <v>30</v>
      </c>
      <c r="I7">
        <v>4281</v>
      </c>
      <c r="J7">
        <f>I7/I6</f>
        <v>0.95836131631967758</v>
      </c>
      <c r="K7">
        <v>30</v>
      </c>
      <c r="L7" s="2">
        <v>9780.2250000000004</v>
      </c>
      <c r="M7">
        <f>L7/L6</f>
        <v>0.96996653989951853</v>
      </c>
      <c r="N7">
        <v>30</v>
      </c>
      <c r="O7">
        <v>5275</v>
      </c>
      <c r="P7">
        <f>O7/O6</f>
        <v>0.92397968120511476</v>
      </c>
      <c r="Q7">
        <v>30</v>
      </c>
      <c r="R7">
        <v>4591</v>
      </c>
      <c r="S7">
        <f>R7/R6</f>
        <v>1.0127950584601808</v>
      </c>
    </row>
    <row r="8" spans="1:19">
      <c r="B8">
        <v>60</v>
      </c>
      <c r="C8">
        <v>4354</v>
      </c>
      <c r="D8">
        <f>C8/C6</f>
        <v>0.96798577145397957</v>
      </c>
      <c r="E8">
        <v>60</v>
      </c>
      <c r="F8">
        <v>5339</v>
      </c>
      <c r="G8">
        <f>F8/F6</f>
        <v>0.91078130330945073</v>
      </c>
      <c r="H8">
        <v>60</v>
      </c>
      <c r="I8">
        <v>4277</v>
      </c>
      <c r="J8">
        <f>I8/I6</f>
        <v>0.95746586075665996</v>
      </c>
      <c r="K8">
        <v>60</v>
      </c>
      <c r="L8" s="2">
        <v>9649.8109999999997</v>
      </c>
      <c r="M8">
        <f>L8/L6</f>
        <v>0.95703256176154561</v>
      </c>
      <c r="N8">
        <v>60</v>
      </c>
      <c r="O8">
        <v>4869</v>
      </c>
      <c r="P8">
        <f>O8/O6</f>
        <v>0.85286389910667371</v>
      </c>
      <c r="Q8">
        <v>60</v>
      </c>
      <c r="R8">
        <v>4341</v>
      </c>
      <c r="S8">
        <f>R8/R6</f>
        <v>0.95764394440767708</v>
      </c>
    </row>
    <row r="9" spans="1:19">
      <c r="B9">
        <v>90</v>
      </c>
      <c r="C9">
        <v>4479</v>
      </c>
      <c r="D9">
        <f>C9/C6</f>
        <v>0.99577590040017783</v>
      </c>
      <c r="E9">
        <v>90</v>
      </c>
      <c r="F9">
        <v>5283</v>
      </c>
      <c r="G9">
        <f>F9/F6</f>
        <v>0.90122824974411464</v>
      </c>
      <c r="H9">
        <v>90</v>
      </c>
      <c r="I9">
        <v>4118</v>
      </c>
      <c r="J9">
        <f>I9/I6</f>
        <v>0.92187150212670699</v>
      </c>
      <c r="K9">
        <v>90</v>
      </c>
      <c r="L9" s="2">
        <v>9215.3970000000008</v>
      </c>
      <c r="M9">
        <f>L9/L6</f>
        <v>0.91394898807444658</v>
      </c>
      <c r="N9">
        <v>90</v>
      </c>
      <c r="O9">
        <v>4856</v>
      </c>
      <c r="P9">
        <f>O9/O6</f>
        <v>0.85058679278332461</v>
      </c>
      <c r="Q9">
        <v>90</v>
      </c>
      <c r="R9">
        <v>4233</v>
      </c>
      <c r="S9">
        <f>R9/R6</f>
        <v>0.93381866313699535</v>
      </c>
    </row>
    <row r="10" spans="1:19">
      <c r="A10" t="s">
        <v>4</v>
      </c>
      <c r="B10">
        <v>0</v>
      </c>
      <c r="C10">
        <v>6034</v>
      </c>
      <c r="D10">
        <f>C10/C10</f>
        <v>1</v>
      </c>
      <c r="E10">
        <v>0</v>
      </c>
      <c r="F10">
        <v>7544</v>
      </c>
      <c r="G10">
        <f>F10/F10</f>
        <v>1</v>
      </c>
      <c r="H10">
        <v>0</v>
      </c>
      <c r="I10">
        <v>4769</v>
      </c>
      <c r="J10">
        <f>I10/I10</f>
        <v>1</v>
      </c>
      <c r="K10">
        <v>0</v>
      </c>
      <c r="L10" s="2">
        <v>8565.2759999999998</v>
      </c>
      <c r="M10">
        <f>L10/L10</f>
        <v>1</v>
      </c>
      <c r="N10">
        <v>0</v>
      </c>
      <c r="O10">
        <v>7025</v>
      </c>
      <c r="P10">
        <f>O10/O10</f>
        <v>1</v>
      </c>
      <c r="Q10">
        <v>0</v>
      </c>
      <c r="R10">
        <v>4747</v>
      </c>
      <c r="S10">
        <f>R10/R10</f>
        <v>1</v>
      </c>
    </row>
    <row r="11" spans="1:19">
      <c r="B11">
        <v>30</v>
      </c>
      <c r="C11">
        <v>5598</v>
      </c>
      <c r="D11">
        <f>C11/C10</f>
        <v>0.92774279085183953</v>
      </c>
      <c r="E11">
        <v>30</v>
      </c>
      <c r="F11">
        <v>7426</v>
      </c>
      <c r="G11">
        <f>F11/F10</f>
        <v>0.98435843054082717</v>
      </c>
      <c r="H11">
        <v>30</v>
      </c>
      <c r="I11">
        <v>4730</v>
      </c>
      <c r="J11">
        <f>I11/I10</f>
        <v>0.99182218494443275</v>
      </c>
      <c r="K11">
        <v>30</v>
      </c>
      <c r="L11" s="2">
        <v>9571.1039999999994</v>
      </c>
      <c r="M11">
        <f>L11/L10</f>
        <v>1.1174308918942015</v>
      </c>
      <c r="N11">
        <v>30</v>
      </c>
      <c r="O11">
        <v>6362</v>
      </c>
      <c r="P11">
        <f>O11/O10</f>
        <v>0.90562277580071171</v>
      </c>
      <c r="Q11">
        <v>30</v>
      </c>
      <c r="R11">
        <v>4504</v>
      </c>
      <c r="S11">
        <f>R11/R10</f>
        <v>0.94880977459448068</v>
      </c>
    </row>
    <row r="12" spans="1:19">
      <c r="B12">
        <v>60</v>
      </c>
      <c r="C12">
        <v>5082</v>
      </c>
      <c r="D12">
        <f>C12/C10</f>
        <v>0.84222737819025517</v>
      </c>
      <c r="E12">
        <v>60</v>
      </c>
      <c r="F12">
        <v>7733</v>
      </c>
      <c r="G12">
        <f>F12/F10</f>
        <v>1.025053022269353</v>
      </c>
      <c r="H12">
        <v>60</v>
      </c>
      <c r="I12">
        <v>4530</v>
      </c>
      <c r="J12">
        <f>I12/I10</f>
        <v>0.94988467183895997</v>
      </c>
      <c r="K12">
        <v>60</v>
      </c>
      <c r="L12" s="2">
        <v>9913.1039999999994</v>
      </c>
      <c r="M12">
        <f>L12/L10</f>
        <v>1.1573595526869187</v>
      </c>
      <c r="N12">
        <v>60</v>
      </c>
      <c r="O12">
        <v>5557</v>
      </c>
      <c r="P12">
        <f>O12/O10</f>
        <v>0.79103202846975085</v>
      </c>
      <c r="Q12">
        <v>60</v>
      </c>
      <c r="R12">
        <v>4476</v>
      </c>
      <c r="S12">
        <f>R12/R10</f>
        <v>0.94291131240783654</v>
      </c>
    </row>
    <row r="13" spans="1:19">
      <c r="B13">
        <v>90</v>
      </c>
      <c r="C13">
        <v>4831</v>
      </c>
      <c r="D13">
        <f>C13/C10</f>
        <v>0.80062976466688762</v>
      </c>
      <c r="E13">
        <v>90</v>
      </c>
      <c r="F13">
        <v>7287</v>
      </c>
      <c r="G13">
        <f>F13/F10</f>
        <v>0.96593319194061511</v>
      </c>
      <c r="H13">
        <v>90</v>
      </c>
      <c r="I13">
        <v>4782</v>
      </c>
      <c r="J13">
        <f>I13/I10</f>
        <v>1.0027259383518556</v>
      </c>
      <c r="K13">
        <v>90</v>
      </c>
      <c r="L13" s="2">
        <v>10643.983</v>
      </c>
      <c r="M13">
        <f>L13/L10</f>
        <v>1.2426900195627089</v>
      </c>
      <c r="N13">
        <v>90</v>
      </c>
      <c r="O13">
        <v>4987</v>
      </c>
      <c r="P13">
        <f>O13/O10</f>
        <v>0.70989323843416374</v>
      </c>
      <c r="Q13">
        <v>90</v>
      </c>
      <c r="R13">
        <v>4104</v>
      </c>
      <c r="S13">
        <f>R13/R10</f>
        <v>0.86454602907099221</v>
      </c>
    </row>
    <row r="14" spans="1:19">
      <c r="A14" t="s">
        <v>5</v>
      </c>
      <c r="B14">
        <v>0</v>
      </c>
      <c r="C14">
        <v>3984</v>
      </c>
      <c r="D14">
        <f>C14/C14</f>
        <v>1</v>
      </c>
      <c r="E14">
        <v>0</v>
      </c>
      <c r="F14">
        <v>5313</v>
      </c>
      <c r="G14">
        <f>F14/F14</f>
        <v>1</v>
      </c>
      <c r="H14">
        <v>0</v>
      </c>
      <c r="I14">
        <v>3776</v>
      </c>
      <c r="J14">
        <f>I14/I14</f>
        <v>1</v>
      </c>
      <c r="K14">
        <v>0</v>
      </c>
      <c r="L14" s="2">
        <v>11326.103999999999</v>
      </c>
      <c r="M14">
        <f>L14/L14</f>
        <v>1</v>
      </c>
      <c r="N14">
        <v>0</v>
      </c>
      <c r="O14">
        <v>3526</v>
      </c>
      <c r="P14">
        <f>O14/O14</f>
        <v>1</v>
      </c>
      <c r="Q14">
        <v>0</v>
      </c>
      <c r="R14">
        <v>4442</v>
      </c>
      <c r="S14">
        <f>R14/R14</f>
        <v>1</v>
      </c>
    </row>
    <row r="15" spans="1:19">
      <c r="B15">
        <v>30</v>
      </c>
      <c r="C15">
        <v>3718</v>
      </c>
      <c r="D15">
        <f>C15/C14</f>
        <v>0.93323293172690758</v>
      </c>
      <c r="E15">
        <v>30</v>
      </c>
      <c r="F15">
        <v>5023</v>
      </c>
      <c r="G15">
        <f>F15/F14</f>
        <v>0.94541690193864103</v>
      </c>
      <c r="H15">
        <v>30</v>
      </c>
      <c r="I15">
        <v>3873</v>
      </c>
      <c r="J15">
        <f>I15/I14</f>
        <v>1.025688559322034</v>
      </c>
      <c r="K15">
        <v>30</v>
      </c>
      <c r="L15" s="2">
        <v>11854.983</v>
      </c>
      <c r="M15">
        <f>L15/L14</f>
        <v>1.0466955804043474</v>
      </c>
      <c r="N15">
        <v>30</v>
      </c>
      <c r="O15">
        <v>3963</v>
      </c>
      <c r="P15">
        <f>O15/O14</f>
        <v>1.1239364719228588</v>
      </c>
      <c r="Q15">
        <v>30</v>
      </c>
      <c r="R15">
        <v>4429</v>
      </c>
      <c r="S15">
        <f>R15/R14</f>
        <v>0.99707339036470055</v>
      </c>
    </row>
    <row r="16" spans="1:19">
      <c r="B16">
        <v>60</v>
      </c>
      <c r="C16">
        <v>3348</v>
      </c>
      <c r="D16">
        <f>C16/C14</f>
        <v>0.84036144578313254</v>
      </c>
      <c r="E16">
        <v>60</v>
      </c>
      <c r="F16">
        <v>4919</v>
      </c>
      <c r="G16">
        <f>F16/F14</f>
        <v>0.92584227366836058</v>
      </c>
      <c r="H16">
        <v>60</v>
      </c>
      <c r="I16">
        <v>3754</v>
      </c>
      <c r="J16">
        <f>I16/I14</f>
        <v>0.99417372881355937</v>
      </c>
      <c r="K16">
        <v>60</v>
      </c>
      <c r="L16" s="2">
        <v>10897.347</v>
      </c>
      <c r="M16">
        <f>L16/L14</f>
        <v>0.96214435255053288</v>
      </c>
      <c r="N16">
        <v>60</v>
      </c>
      <c r="O16">
        <v>4284</v>
      </c>
      <c r="P16">
        <f>O16/O14</f>
        <v>1.2149744753261487</v>
      </c>
      <c r="Q16">
        <v>60</v>
      </c>
      <c r="R16">
        <v>4683</v>
      </c>
      <c r="S16">
        <f>R16/R14</f>
        <v>1.0542548401620893</v>
      </c>
    </row>
    <row r="17" spans="1:20">
      <c r="B17">
        <v>90</v>
      </c>
      <c r="C17">
        <v>3013</v>
      </c>
      <c r="D17">
        <f>C17/C14</f>
        <v>0.75627510040160639</v>
      </c>
      <c r="E17">
        <v>90</v>
      </c>
      <c r="F17">
        <v>4813</v>
      </c>
      <c r="G17">
        <f>F17/F14</f>
        <v>0.90589121023903629</v>
      </c>
      <c r="H17">
        <v>90</v>
      </c>
      <c r="I17">
        <v>3315</v>
      </c>
      <c r="J17">
        <f>I17/I14</f>
        <v>0.87791313559322037</v>
      </c>
      <c r="K17">
        <v>90</v>
      </c>
      <c r="L17" s="2">
        <v>10994.296</v>
      </c>
      <c r="M17">
        <f>L17/L14</f>
        <v>0.97070413621488916</v>
      </c>
      <c r="N17">
        <v>90</v>
      </c>
      <c r="O17">
        <v>4161</v>
      </c>
      <c r="P17">
        <f>O17/O14</f>
        <v>1.180090754395916</v>
      </c>
      <c r="Q17">
        <v>90</v>
      </c>
      <c r="R17">
        <v>4987</v>
      </c>
      <c r="S17">
        <f>R17/R14</f>
        <v>1.1226924808644754</v>
      </c>
    </row>
    <row r="18" spans="1:20">
      <c r="A18" s="4"/>
      <c r="B18" s="4"/>
      <c r="C18" s="4">
        <v>1</v>
      </c>
      <c r="D18" s="4">
        <v>2</v>
      </c>
      <c r="E18" s="4">
        <v>3</v>
      </c>
      <c r="F18" s="4">
        <v>4</v>
      </c>
      <c r="G18" s="4">
        <v>5</v>
      </c>
      <c r="H18" s="4">
        <v>6</v>
      </c>
      <c r="I18" s="4" t="s">
        <v>11</v>
      </c>
      <c r="J18" s="4" t="s">
        <v>13</v>
      </c>
      <c r="K18" s="4" t="s">
        <v>14</v>
      </c>
    </row>
    <row r="19" spans="1:20">
      <c r="A19" s="4" t="s">
        <v>2</v>
      </c>
      <c r="B19" s="4">
        <v>0</v>
      </c>
      <c r="C19" s="4">
        <v>1</v>
      </c>
      <c r="D19" s="4">
        <v>1</v>
      </c>
      <c r="E19" s="4">
        <v>1</v>
      </c>
      <c r="F19" s="4">
        <v>1</v>
      </c>
      <c r="G19" s="4">
        <v>1</v>
      </c>
      <c r="H19" s="4">
        <v>1</v>
      </c>
      <c r="I19" s="4">
        <f>AVERAGE(C19:H19)</f>
        <v>1</v>
      </c>
      <c r="J19" s="4">
        <f>STDEV(C19:H19)</f>
        <v>0</v>
      </c>
      <c r="K19" s="4"/>
    </row>
    <row r="20" spans="1:20">
      <c r="A20" s="4"/>
      <c r="B20" s="4">
        <v>30</v>
      </c>
      <c r="C20" s="4">
        <v>0.94241842610364679</v>
      </c>
      <c r="D20" s="4">
        <v>0.96174790808872357</v>
      </c>
      <c r="E20" s="4">
        <v>0.83958881185751855</v>
      </c>
      <c r="F20" s="4">
        <v>0.96431776652130685</v>
      </c>
      <c r="G20" s="4">
        <v>1.0208934941396297</v>
      </c>
      <c r="H20" s="4">
        <v>1.0988133764832795</v>
      </c>
      <c r="I20" s="4">
        <f>AVERAGE(C20:H20)</f>
        <v>0.97129663053235082</v>
      </c>
      <c r="J20" s="4">
        <f>STDEV(C20:H20)</f>
        <v>8.6071077850682562E-2</v>
      </c>
      <c r="K20" s="4"/>
      <c r="M20" t="s">
        <v>16</v>
      </c>
      <c r="N20" t="s">
        <v>12</v>
      </c>
      <c r="O20" t="s">
        <v>17</v>
      </c>
      <c r="P20" t="s">
        <v>18</v>
      </c>
    </row>
    <row r="21" spans="1:20">
      <c r="A21" s="4"/>
      <c r="B21" s="4">
        <v>60</v>
      </c>
      <c r="C21" s="4">
        <v>0.8637236084452975</v>
      </c>
      <c r="D21" s="4">
        <v>0.89998671802364194</v>
      </c>
      <c r="E21" s="4">
        <v>0.92804207506574232</v>
      </c>
      <c r="F21" s="4">
        <v>0.90438907374206323</v>
      </c>
      <c r="G21" s="4">
        <v>0.97740784780023782</v>
      </c>
      <c r="H21" s="4">
        <v>1.0884573894282632</v>
      </c>
      <c r="I21" s="4">
        <f>AVERAGE(C21:H21)</f>
        <v>0.94366778541754093</v>
      </c>
      <c r="J21" s="4">
        <f>STDEV(C21:H21)</f>
        <v>8.0235289411197841E-2</v>
      </c>
      <c r="K21" s="4"/>
      <c r="L21">
        <v>0</v>
      </c>
      <c r="M21">
        <v>1</v>
      </c>
      <c r="N21">
        <v>1</v>
      </c>
      <c r="O21">
        <v>1</v>
      </c>
      <c r="P21">
        <v>1</v>
      </c>
    </row>
    <row r="22" spans="1:20">
      <c r="A22" s="4"/>
      <c r="B22" s="4">
        <v>90</v>
      </c>
      <c r="C22" s="4">
        <v>0.86180422264875245</v>
      </c>
      <c r="D22" s="4">
        <v>0.87687607916057908</v>
      </c>
      <c r="E22" s="4">
        <v>0.99784843413817836</v>
      </c>
      <c r="F22" s="4">
        <v>0.83441329690203481</v>
      </c>
      <c r="G22" s="4">
        <v>0.98946832002717855</v>
      </c>
      <c r="H22" s="4">
        <v>0.97605177993527503</v>
      </c>
      <c r="I22" s="4">
        <f>AVERAGE(C22:H22)</f>
        <v>0.92274368880199964</v>
      </c>
      <c r="J22" s="4">
        <f>STDEV(C22:H22)</f>
        <v>7.2875738139498589E-2</v>
      </c>
      <c r="K22" s="4"/>
      <c r="L22">
        <v>30</v>
      </c>
      <c r="M22">
        <v>0.97129663053235094</v>
      </c>
      <c r="N22">
        <v>0.96301458996625744</v>
      </c>
      <c r="O22">
        <v>0.97929780810441569</v>
      </c>
      <c r="P22">
        <v>1.0120073059465815</v>
      </c>
    </row>
    <row r="23" spans="1:20">
      <c r="A23" s="4" t="s">
        <v>3</v>
      </c>
      <c r="B23" s="4">
        <v>0</v>
      </c>
      <c r="C23" s="4">
        <v>1</v>
      </c>
      <c r="D23" s="4">
        <v>1</v>
      </c>
      <c r="E23" s="4">
        <v>1</v>
      </c>
      <c r="F23" s="4">
        <v>1</v>
      </c>
      <c r="G23" s="4">
        <v>1</v>
      </c>
      <c r="H23" s="4">
        <v>1</v>
      </c>
      <c r="I23" s="4">
        <f>AVERAGE(C23:H23)</f>
        <v>1</v>
      </c>
      <c r="J23" s="4">
        <f>STDEV(C23:H23)</f>
        <v>0</v>
      </c>
      <c r="K23" s="4" t="e">
        <f>TTEST(C19:F19,C23:F23,2,1)</f>
        <v>#DIV/0!</v>
      </c>
      <c r="L23">
        <v>60</v>
      </c>
      <c r="M23">
        <v>0.94366778541754115</v>
      </c>
      <c r="N23">
        <v>0.93396222346599778</v>
      </c>
      <c r="O23">
        <v>0.95141132764384573</v>
      </c>
      <c r="P23">
        <v>0.99862518605063733</v>
      </c>
    </row>
    <row r="24" spans="1:20">
      <c r="A24" s="4"/>
      <c r="B24" s="4">
        <v>30</v>
      </c>
      <c r="C24" s="4">
        <v>0.94642063139172961</v>
      </c>
      <c r="D24" s="4">
        <v>0.9665643125213238</v>
      </c>
      <c r="E24" s="4">
        <v>0.95836131631967758</v>
      </c>
      <c r="F24" s="4">
        <v>0.96996653989951853</v>
      </c>
      <c r="G24" s="4">
        <v>0.92397968120511476</v>
      </c>
      <c r="H24" s="4">
        <v>1.0127950584601808</v>
      </c>
      <c r="I24" s="4">
        <f>AVERAGE(C24:H24)</f>
        <v>0.96301458996625744</v>
      </c>
      <c r="J24" s="4">
        <f>STDEV(C24:H24)</f>
        <v>2.9528839125034519E-2</v>
      </c>
      <c r="K24" s="4">
        <f>TTEST(C20:H20,C24:H24,2,1)</f>
        <v>0.8055958873005401</v>
      </c>
      <c r="L24">
        <v>90</v>
      </c>
      <c r="M24">
        <v>0.92274368880199986</v>
      </c>
      <c r="N24">
        <v>0.91953834937762757</v>
      </c>
      <c r="O24">
        <v>0.93106969700453723</v>
      </c>
      <c r="P24">
        <v>0.96892780295152381</v>
      </c>
    </row>
    <row r="25" spans="1:20">
      <c r="A25" s="4"/>
      <c r="B25" s="4">
        <v>60</v>
      </c>
      <c r="C25" s="4">
        <v>0.96798577145397957</v>
      </c>
      <c r="D25" s="4">
        <v>0.91078130330945073</v>
      </c>
      <c r="E25" s="4">
        <v>0.95746586075665996</v>
      </c>
      <c r="F25" s="4">
        <v>0.95703256176154561</v>
      </c>
      <c r="G25" s="4">
        <v>0.85286389910667371</v>
      </c>
      <c r="H25" s="4">
        <v>0.95764394440767708</v>
      </c>
      <c r="I25" s="4">
        <f>AVERAGE(C25:H25)</f>
        <v>0.93396222346599789</v>
      </c>
      <c r="J25" s="4">
        <f>STDEV(C25:H25)</f>
        <v>4.4536233501737535E-2</v>
      </c>
      <c r="K25" s="4">
        <f>TTEST(C21:H21,C25:H25,2,1)</f>
        <v>0.81543270303665327</v>
      </c>
    </row>
    <row r="26" spans="1:20">
      <c r="A26" s="4"/>
      <c r="B26" s="4">
        <v>90</v>
      </c>
      <c r="C26" s="4">
        <v>0.99577590040017783</v>
      </c>
      <c r="D26" s="4">
        <v>0.90122824974411464</v>
      </c>
      <c r="E26" s="4">
        <v>0.92187150212670699</v>
      </c>
      <c r="F26" s="4">
        <v>0.91394898807444658</v>
      </c>
      <c r="G26" s="4">
        <v>0.85058679278332461</v>
      </c>
      <c r="H26" s="4">
        <v>0.93381866313699535</v>
      </c>
      <c r="I26" s="4">
        <f>AVERAGE(C26:H26)</f>
        <v>0.91953834937762757</v>
      </c>
      <c r="J26" s="4">
        <f>STDEV(C26:H26)</f>
        <v>4.7206679641500972E-2</v>
      </c>
      <c r="K26" s="4">
        <f>TTEST(C22:H22,C26:H26,2,1)</f>
        <v>0.94142048972803338</v>
      </c>
      <c r="M26" t="s">
        <v>16</v>
      </c>
      <c r="N26" t="s">
        <v>12</v>
      </c>
      <c r="O26" t="s">
        <v>17</v>
      </c>
      <c r="P26" t="s">
        <v>18</v>
      </c>
    </row>
    <row r="27" spans="1:20">
      <c r="A27" s="4" t="s">
        <v>4</v>
      </c>
      <c r="B27" s="4">
        <v>0</v>
      </c>
      <c r="C27" s="4">
        <v>1</v>
      </c>
      <c r="D27" s="4">
        <v>1</v>
      </c>
      <c r="E27" s="4">
        <v>1</v>
      </c>
      <c r="F27" s="4">
        <v>1</v>
      </c>
      <c r="G27" s="4">
        <v>1</v>
      </c>
      <c r="H27" s="4">
        <v>1</v>
      </c>
      <c r="I27" s="4">
        <f>AVERAGE(C27:H27)</f>
        <v>1</v>
      </c>
      <c r="J27" s="4">
        <f>STDEV(C27:H27)</f>
        <v>0</v>
      </c>
      <c r="K27" s="4" t="e">
        <f>TTEST(C19:F19,C27:F27,2,1)</f>
        <v>#DIV/0!</v>
      </c>
      <c r="L27">
        <v>0</v>
      </c>
      <c r="M27">
        <v>0</v>
      </c>
      <c r="N27">
        <v>0</v>
      </c>
      <c r="O27">
        <v>0</v>
      </c>
      <c r="P27">
        <v>0</v>
      </c>
      <c r="T27" s="2"/>
    </row>
    <row r="28" spans="1:20">
      <c r="A28" s="4"/>
      <c r="B28" s="4">
        <v>30</v>
      </c>
      <c r="C28" s="4">
        <v>0.92774279085183953</v>
      </c>
      <c r="D28" s="4">
        <v>0.98435843054082717</v>
      </c>
      <c r="E28" s="4">
        <v>0.99182218494443275</v>
      </c>
      <c r="F28" s="4">
        <v>1.1174308918942015</v>
      </c>
      <c r="G28" s="4">
        <v>0.90562277580071171</v>
      </c>
      <c r="H28" s="4">
        <v>0.94880977459448068</v>
      </c>
      <c r="I28" s="4">
        <f>AVERAGE(C28:H28)</f>
        <v>0.97929780810441558</v>
      </c>
      <c r="J28" s="4">
        <f>STDEV(C28:H28)</f>
        <v>7.5204613060794123E-2</v>
      </c>
      <c r="K28" s="4">
        <f>TTEST(C20:H20,C28:H28,2,1)</f>
        <v>0.88487061962889435</v>
      </c>
      <c r="L28">
        <v>30</v>
      </c>
      <c r="M28">
        <v>8.6071077850682562E-2</v>
      </c>
      <c r="N28">
        <v>2.9528839125034522E-2</v>
      </c>
      <c r="O28">
        <v>7.5204613060794123E-2</v>
      </c>
      <c r="P28">
        <v>7.0400706032218693E-2</v>
      </c>
    </row>
    <row r="29" spans="1:20">
      <c r="A29" s="4"/>
      <c r="B29" s="4">
        <v>60</v>
      </c>
      <c r="C29" s="4">
        <v>0.84222737819025517</v>
      </c>
      <c r="D29" s="4">
        <v>1.025053022269353</v>
      </c>
      <c r="E29" s="4">
        <v>0.94988467183895997</v>
      </c>
      <c r="F29" s="4">
        <v>1.1573595526869187</v>
      </c>
      <c r="G29" s="4">
        <v>0.79103202846975085</v>
      </c>
      <c r="H29" s="4">
        <v>0.94291131240783654</v>
      </c>
      <c r="I29" s="4">
        <f>AVERAGE(C29:H29)</f>
        <v>0.95141132764384562</v>
      </c>
      <c r="J29" s="4">
        <f>STDEV(C29:H29)</f>
        <v>0.13080902564007341</v>
      </c>
      <c r="K29" s="4">
        <f>TTEST(C21:H21,C29:H29,2,1)</f>
        <v>0.91295693732710947</v>
      </c>
      <c r="L29">
        <v>60</v>
      </c>
      <c r="M29">
        <v>8.0235289411197827E-2</v>
      </c>
      <c r="N29">
        <v>4.4536233501737535E-2</v>
      </c>
      <c r="O29">
        <v>0.13080902564007205</v>
      </c>
      <c r="P29">
        <v>0.1277474883426504</v>
      </c>
    </row>
    <row r="30" spans="1:20">
      <c r="A30" s="4"/>
      <c r="B30" s="4">
        <v>90</v>
      </c>
      <c r="C30" s="4">
        <v>0.80062976466688762</v>
      </c>
      <c r="D30" s="4">
        <v>0.96593319194061511</v>
      </c>
      <c r="E30" s="4">
        <v>1.0027259383518556</v>
      </c>
      <c r="F30" s="4">
        <v>1.2426900195627089</v>
      </c>
      <c r="G30" s="4">
        <v>0.70989323843416374</v>
      </c>
      <c r="H30" s="4">
        <v>0.86454602907099221</v>
      </c>
      <c r="I30" s="4">
        <f>AVERAGE(C30:H30)</f>
        <v>0.93106969700453746</v>
      </c>
      <c r="J30" s="4">
        <f>STDEV(C30:H30)</f>
        <v>0.18644908463371718</v>
      </c>
      <c r="K30" s="4">
        <f>TTEST(C22:H22,C30:H30,2,1)</f>
        <v>0.93329427088442163</v>
      </c>
      <c r="L30">
        <v>90</v>
      </c>
      <c r="M30">
        <v>7.2875738139498589E-2</v>
      </c>
      <c r="N30">
        <v>4.7206679641500972E-2</v>
      </c>
      <c r="O30">
        <v>0.18644908463371815</v>
      </c>
      <c r="P30">
        <v>0.15856542951928151</v>
      </c>
    </row>
    <row r="31" spans="1:20">
      <c r="A31" s="4" t="s">
        <v>5</v>
      </c>
      <c r="B31" s="4">
        <v>0</v>
      </c>
      <c r="C31" s="4">
        <v>1</v>
      </c>
      <c r="D31" s="4">
        <v>1</v>
      </c>
      <c r="E31" s="4">
        <v>1</v>
      </c>
      <c r="F31" s="4">
        <v>1</v>
      </c>
      <c r="G31" s="4">
        <v>1</v>
      </c>
      <c r="H31" s="4">
        <v>1</v>
      </c>
      <c r="I31" s="4">
        <f>AVERAGE(C31:H31)</f>
        <v>1</v>
      </c>
      <c r="J31" s="4">
        <f>STDEV(C31:H31)</f>
        <v>0</v>
      </c>
      <c r="K31" s="4" t="e">
        <f>TTEST(C19:F19,C31:F31,2,1)</f>
        <v>#DIV/0!</v>
      </c>
    </row>
    <row r="32" spans="1:20">
      <c r="A32" s="4"/>
      <c r="B32" s="4">
        <v>30</v>
      </c>
      <c r="C32" s="4">
        <v>0.93323293172690758</v>
      </c>
      <c r="D32" s="4">
        <v>0.94541690193864103</v>
      </c>
      <c r="E32" s="4">
        <v>1.025688559322034</v>
      </c>
      <c r="F32" s="4">
        <v>1.0466955804043474</v>
      </c>
      <c r="G32" s="4">
        <v>1.1239364719228588</v>
      </c>
      <c r="H32" s="4">
        <v>0.99707339036470055</v>
      </c>
      <c r="I32" s="4">
        <f>AVERAGE(C32:H32)</f>
        <v>1.0120073059465817</v>
      </c>
      <c r="J32" s="4">
        <f>STDEV(C32:H32)</f>
        <v>7.0400706032218693E-2</v>
      </c>
      <c r="K32" s="4">
        <f>TTEST(C20:H20,C32:H32,2,1)</f>
        <v>0.37639369296133157</v>
      </c>
    </row>
    <row r="33" spans="1:11">
      <c r="A33" s="4"/>
      <c r="B33" s="4">
        <v>60</v>
      </c>
      <c r="C33" s="4">
        <v>0.84036144578313254</v>
      </c>
      <c r="D33" s="4">
        <v>0.92584227366836058</v>
      </c>
      <c r="E33" s="4">
        <v>0.99417372881355937</v>
      </c>
      <c r="F33" s="4">
        <v>0.96214435255053288</v>
      </c>
      <c r="G33" s="4">
        <v>1.2149744753261487</v>
      </c>
      <c r="H33" s="4">
        <v>1.0542548401620893</v>
      </c>
      <c r="I33" s="4">
        <f>AVERAGE(C33:H33)</f>
        <v>0.99862518605063721</v>
      </c>
      <c r="J33" s="4">
        <f>STDEV(C33:H33)</f>
        <v>0.12774748834265318</v>
      </c>
      <c r="K33" s="4">
        <f>TTEST(C21:H21,C33:H33,2,1)</f>
        <v>0.22955289132196033</v>
      </c>
    </row>
    <row r="34" spans="1:11">
      <c r="A34" s="4"/>
      <c r="B34" s="4">
        <v>90</v>
      </c>
      <c r="C34" s="4">
        <v>0.75627510040160639</v>
      </c>
      <c r="D34" s="4">
        <v>0.90589121023903629</v>
      </c>
      <c r="E34" s="4">
        <v>0.87791313559322037</v>
      </c>
      <c r="F34" s="4">
        <v>0.97070413621488916</v>
      </c>
      <c r="G34" s="4">
        <v>1.180090754395916</v>
      </c>
      <c r="H34" s="4">
        <v>1.1226924808644754</v>
      </c>
      <c r="I34" s="4">
        <f>AVERAGE(C34:H34)</f>
        <v>0.96892780295152381</v>
      </c>
      <c r="J34" s="4">
        <f>STDEV(C34:H34)</f>
        <v>0.15856542951928096</v>
      </c>
      <c r="K34" s="4">
        <f>TTEST(C22:H22,C34:H34,2,1)</f>
        <v>0.43753499630998033</v>
      </c>
    </row>
  </sheetData>
  <phoneticPr fontId="1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6"/>
  <sheetViews>
    <sheetView topLeftCell="E1" workbookViewId="0">
      <selection activeCell="J41" sqref="J41:K41"/>
    </sheetView>
  </sheetViews>
  <sheetFormatPr baseColWidth="10" defaultColWidth="12.83203125" defaultRowHeight="15"/>
  <sheetData>
    <row r="1" spans="1:10">
      <c r="A1" t="s">
        <v>1</v>
      </c>
      <c r="B1" t="s">
        <v>6</v>
      </c>
      <c r="E1" t="s">
        <v>7</v>
      </c>
      <c r="H1" t="s">
        <v>8</v>
      </c>
    </row>
    <row r="2" spans="1:10">
      <c r="A2" t="s">
        <v>2</v>
      </c>
      <c r="B2">
        <v>0</v>
      </c>
      <c r="C2">
        <v>5198</v>
      </c>
      <c r="D2">
        <f>C2/C2</f>
        <v>1</v>
      </c>
      <c r="E2">
        <v>0</v>
      </c>
      <c r="F2">
        <v>4288</v>
      </c>
      <c r="G2">
        <f>F2/F2</f>
        <v>1</v>
      </c>
      <c r="H2">
        <v>0</v>
      </c>
      <c r="I2" s="2">
        <v>16517.146000000001</v>
      </c>
      <c r="J2">
        <f>I2/I2</f>
        <v>1</v>
      </c>
    </row>
    <row r="3" spans="1:10">
      <c r="B3">
        <v>30</v>
      </c>
      <c r="C3">
        <v>5285</v>
      </c>
      <c r="D3">
        <f>C3/C2</f>
        <v>1.0167372066179299</v>
      </c>
      <c r="E3">
        <v>30</v>
      </c>
      <c r="F3">
        <v>4241</v>
      </c>
      <c r="G3">
        <f>F3/F2</f>
        <v>0.98903917910447758</v>
      </c>
      <c r="H3">
        <v>30</v>
      </c>
      <c r="I3" s="2">
        <v>16524.095000000001</v>
      </c>
      <c r="J3">
        <f>I3/I2</f>
        <v>1.000420714329219</v>
      </c>
    </row>
    <row r="4" spans="1:10">
      <c r="B4">
        <v>60</v>
      </c>
      <c r="C4">
        <v>5187</v>
      </c>
      <c r="D4">
        <f>C4/C2</f>
        <v>0.99788380146210076</v>
      </c>
      <c r="E4">
        <v>60</v>
      </c>
      <c r="F4">
        <v>4735</v>
      </c>
      <c r="G4">
        <f>F4/F2</f>
        <v>1.1042444029850746</v>
      </c>
      <c r="H4">
        <v>60</v>
      </c>
      <c r="I4" s="2">
        <v>15765.439</v>
      </c>
      <c r="J4">
        <f>I4/I2</f>
        <v>0.95448929252063275</v>
      </c>
    </row>
    <row r="5" spans="1:10">
      <c r="B5">
        <v>90</v>
      </c>
      <c r="C5">
        <v>5533</v>
      </c>
      <c r="D5">
        <f>C5/C2</f>
        <v>1.0644478645632935</v>
      </c>
      <c r="E5">
        <v>90</v>
      </c>
      <c r="F5">
        <v>4576</v>
      </c>
      <c r="G5">
        <f>F5/F2</f>
        <v>1.0671641791044777</v>
      </c>
      <c r="H5">
        <v>90</v>
      </c>
      <c r="I5" s="2">
        <v>15425.489</v>
      </c>
      <c r="J5">
        <f>I5/I2</f>
        <v>0.93390764966296225</v>
      </c>
    </row>
    <row r="6" spans="1:10">
      <c r="A6" t="s">
        <v>3</v>
      </c>
      <c r="B6">
        <v>0</v>
      </c>
      <c r="C6">
        <v>4987</v>
      </c>
      <c r="D6">
        <f>C6/C6</f>
        <v>1</v>
      </c>
      <c r="E6">
        <v>0</v>
      </c>
      <c r="F6">
        <v>4018</v>
      </c>
      <c r="G6">
        <f>F6/F6</f>
        <v>1</v>
      </c>
      <c r="H6">
        <v>0</v>
      </c>
      <c r="I6" s="2">
        <v>12185.368</v>
      </c>
      <c r="J6">
        <f>I6/I6</f>
        <v>1</v>
      </c>
    </row>
    <row r="7" spans="1:10">
      <c r="B7">
        <v>30</v>
      </c>
      <c r="C7">
        <v>4454</v>
      </c>
      <c r="D7">
        <f>C7/C6</f>
        <v>0.89312211750551429</v>
      </c>
      <c r="E7">
        <v>30</v>
      </c>
      <c r="F7">
        <v>4451</v>
      </c>
      <c r="G7">
        <f>F7/F6</f>
        <v>1.1077650572424091</v>
      </c>
      <c r="H7">
        <v>30</v>
      </c>
      <c r="I7" s="2">
        <v>12565.832</v>
      </c>
      <c r="J7">
        <f>I7/I6</f>
        <v>1.0312230209214854</v>
      </c>
    </row>
    <row r="8" spans="1:10">
      <c r="B8">
        <v>60</v>
      </c>
      <c r="C8">
        <v>4953</v>
      </c>
      <c r="D8">
        <f>C8/C6</f>
        <v>0.99318227391217162</v>
      </c>
      <c r="E8">
        <v>60</v>
      </c>
      <c r="F8">
        <v>4556</v>
      </c>
      <c r="G8">
        <f>F8/F6</f>
        <v>1.1338974614235939</v>
      </c>
      <c r="H8">
        <v>60</v>
      </c>
      <c r="I8" s="2">
        <v>11802.710999999999</v>
      </c>
      <c r="J8">
        <f>I8/I6</f>
        <v>0.96859700913423374</v>
      </c>
    </row>
    <row r="9" spans="1:10">
      <c r="B9">
        <v>90</v>
      </c>
      <c r="C9">
        <v>5122</v>
      </c>
      <c r="D9">
        <f>C9/C6</f>
        <v>1.027070382995789</v>
      </c>
      <c r="E9">
        <v>90</v>
      </c>
      <c r="F9">
        <v>4539</v>
      </c>
      <c r="G9">
        <f>F9/F6</f>
        <v>1.1296665007466402</v>
      </c>
      <c r="H9">
        <v>90</v>
      </c>
      <c r="I9" s="2">
        <v>11884.125</v>
      </c>
      <c r="J9">
        <f>I9/I6</f>
        <v>0.97527830099181245</v>
      </c>
    </row>
    <row r="10" spans="1:10">
      <c r="A10" t="s">
        <v>4</v>
      </c>
      <c r="B10">
        <v>0</v>
      </c>
      <c r="C10">
        <v>4601</v>
      </c>
      <c r="D10">
        <f>C10/C10</f>
        <v>1</v>
      </c>
      <c r="E10">
        <v>0</v>
      </c>
      <c r="F10">
        <v>5524</v>
      </c>
      <c r="G10">
        <f>F10/F10</f>
        <v>1</v>
      </c>
      <c r="H10">
        <v>0</v>
      </c>
      <c r="I10" s="2">
        <v>10185.004000000001</v>
      </c>
      <c r="J10">
        <f>I10/I10</f>
        <v>1</v>
      </c>
    </row>
    <row r="11" spans="1:10">
      <c r="B11">
        <v>30</v>
      </c>
      <c r="C11">
        <v>5090</v>
      </c>
      <c r="D11">
        <f>C11/C10</f>
        <v>1.1062812432079983</v>
      </c>
      <c r="E11">
        <v>30</v>
      </c>
      <c r="F11">
        <v>5685</v>
      </c>
      <c r="G11">
        <f>F11/F10</f>
        <v>1.0291455467052861</v>
      </c>
      <c r="H11">
        <v>30</v>
      </c>
      <c r="I11" s="2">
        <v>10519.418</v>
      </c>
      <c r="J11">
        <f>I11/I10</f>
        <v>1.0328339586317294</v>
      </c>
    </row>
    <row r="12" spans="1:10">
      <c r="B12">
        <v>60</v>
      </c>
      <c r="C12">
        <v>5402</v>
      </c>
      <c r="D12">
        <f>C12/C10</f>
        <v>1.1740925885677027</v>
      </c>
      <c r="E12">
        <v>60</v>
      </c>
      <c r="F12">
        <v>5821</v>
      </c>
      <c r="G12">
        <f>F12/F10</f>
        <v>1.0537653874004345</v>
      </c>
      <c r="H12">
        <v>60</v>
      </c>
      <c r="I12" s="2">
        <v>12020.125</v>
      </c>
      <c r="J12">
        <f>I12/I10</f>
        <v>1.1801787215792943</v>
      </c>
    </row>
    <row r="13" spans="1:10">
      <c r="B13">
        <v>90</v>
      </c>
      <c r="C13">
        <v>5056</v>
      </c>
      <c r="D13">
        <f>C13/C10</f>
        <v>1.0988915453162356</v>
      </c>
      <c r="E13">
        <v>90</v>
      </c>
      <c r="F13">
        <v>6009</v>
      </c>
      <c r="G13">
        <f>F13/F10</f>
        <v>1.0877986965966691</v>
      </c>
      <c r="H13">
        <v>90</v>
      </c>
      <c r="I13" s="2">
        <v>10168.245999999999</v>
      </c>
      <c r="J13">
        <f>I13/I10</f>
        <v>0.99835463982144712</v>
      </c>
    </row>
    <row r="14" spans="1:10">
      <c r="A14" t="s">
        <v>5</v>
      </c>
      <c r="B14">
        <v>0</v>
      </c>
      <c r="C14">
        <v>4849</v>
      </c>
      <c r="D14">
        <f>C14/C14</f>
        <v>1</v>
      </c>
      <c r="E14">
        <v>0</v>
      </c>
      <c r="F14">
        <v>5240</v>
      </c>
      <c r="G14">
        <f>F14/F14</f>
        <v>1</v>
      </c>
      <c r="H14">
        <v>0</v>
      </c>
      <c r="I14" s="2">
        <v>11110.61</v>
      </c>
      <c r="J14">
        <f>I14/I14</f>
        <v>1</v>
      </c>
    </row>
    <row r="15" spans="1:10">
      <c r="B15">
        <v>30</v>
      </c>
      <c r="C15">
        <v>4605</v>
      </c>
      <c r="D15">
        <f>C15/C14</f>
        <v>0.94968034646318833</v>
      </c>
      <c r="E15">
        <v>30</v>
      </c>
      <c r="F15">
        <v>5242</v>
      </c>
      <c r="G15">
        <f>F15/F14</f>
        <v>1.000381679389313</v>
      </c>
      <c r="H15">
        <v>30</v>
      </c>
      <c r="I15" s="2">
        <v>11783.852999999999</v>
      </c>
      <c r="J15">
        <f>I15/I14</f>
        <v>1.0605946028165869</v>
      </c>
    </row>
    <row r="16" spans="1:10">
      <c r="B16">
        <v>60</v>
      </c>
      <c r="C16">
        <v>5019</v>
      </c>
      <c r="D16">
        <f>C16/C14</f>
        <v>1.0350587750051556</v>
      </c>
      <c r="E16">
        <v>60</v>
      </c>
      <c r="F16">
        <v>5284</v>
      </c>
      <c r="G16">
        <f>F16/F14</f>
        <v>1.0083969465648854</v>
      </c>
      <c r="H16">
        <v>60</v>
      </c>
      <c r="I16" s="2">
        <v>10834.267</v>
      </c>
      <c r="J16">
        <f>I16/I14</f>
        <v>0.97512800827317303</v>
      </c>
    </row>
    <row r="17" spans="1:16">
      <c r="B17">
        <v>90</v>
      </c>
      <c r="C17">
        <v>4909</v>
      </c>
      <c r="D17">
        <f>C17/C14</f>
        <v>1.0123736852959373</v>
      </c>
      <c r="E17">
        <v>90</v>
      </c>
      <c r="F17">
        <v>5054</v>
      </c>
      <c r="G17">
        <f>F17/F14</f>
        <v>0.96450381679389308</v>
      </c>
      <c r="H17">
        <v>90</v>
      </c>
      <c r="I17" s="2">
        <v>11388.731</v>
      </c>
      <c r="J17">
        <f>I17/I14</f>
        <v>1.0250320189440543</v>
      </c>
    </row>
    <row r="18" spans="1:16">
      <c r="A18" s="4"/>
      <c r="B18" s="4"/>
      <c r="C18" s="4">
        <v>1</v>
      </c>
      <c r="D18" s="4">
        <v>2</v>
      </c>
      <c r="E18" s="4">
        <v>3</v>
      </c>
      <c r="F18" s="4">
        <v>4</v>
      </c>
      <c r="G18" s="4">
        <v>5</v>
      </c>
      <c r="H18" s="4" t="s">
        <v>11</v>
      </c>
      <c r="I18" s="4" t="s">
        <v>13</v>
      </c>
      <c r="J18" s="4" t="s">
        <v>14</v>
      </c>
    </row>
    <row r="19" spans="1:16">
      <c r="A19" s="4" t="s">
        <v>2</v>
      </c>
      <c r="B19" s="4">
        <v>0</v>
      </c>
      <c r="C19" s="4">
        <v>1</v>
      </c>
      <c r="D19" s="4">
        <v>1</v>
      </c>
      <c r="E19" s="4">
        <v>1</v>
      </c>
      <c r="F19" s="4"/>
      <c r="G19" s="4"/>
      <c r="H19" s="4">
        <f>AVERAGE(C19:G19)</f>
        <v>1</v>
      </c>
      <c r="I19" s="4">
        <f>STDEV(C19:G19)</f>
        <v>0</v>
      </c>
      <c r="J19" s="4"/>
    </row>
    <row r="20" spans="1:16">
      <c r="A20" s="4"/>
      <c r="B20" s="4">
        <v>30</v>
      </c>
      <c r="C20" s="4">
        <v>1.0167372066179299</v>
      </c>
      <c r="D20" s="4">
        <v>0.98903917910447758</v>
      </c>
      <c r="E20" s="4">
        <v>1.000420714329219</v>
      </c>
      <c r="F20" s="4"/>
      <c r="G20" s="4"/>
      <c r="H20" s="4">
        <f t="shared" ref="H20:H34" si="0">AVERAGE(C20:G20)</f>
        <v>1.0020657000172088</v>
      </c>
      <c r="I20" s="4">
        <f t="shared" ref="I20:I34" si="1">STDEV(C20:G20)</f>
        <v>1.3922092711559517E-2</v>
      </c>
      <c r="J20" s="4"/>
    </row>
    <row r="21" spans="1:16">
      <c r="A21" s="4"/>
      <c r="B21" s="4">
        <v>60</v>
      </c>
      <c r="C21" s="4">
        <v>0.99788380146210076</v>
      </c>
      <c r="D21" s="4">
        <v>1.1042444029850746</v>
      </c>
      <c r="E21" s="4">
        <v>0.95448929252063275</v>
      </c>
      <c r="F21" s="4"/>
      <c r="G21" s="4"/>
      <c r="H21" s="4">
        <f t="shared" si="0"/>
        <v>1.0188724989892692</v>
      </c>
      <c r="I21" s="4">
        <f t="shared" si="1"/>
        <v>7.7052205325152959E-2</v>
      </c>
      <c r="J21" s="4"/>
    </row>
    <row r="22" spans="1:16">
      <c r="A22" s="4"/>
      <c r="B22" s="4">
        <v>90</v>
      </c>
      <c r="C22" s="4">
        <v>1.0644478645632935</v>
      </c>
      <c r="D22" s="4">
        <v>1.0671641791044777</v>
      </c>
      <c r="E22" s="4">
        <v>0.93390764966296225</v>
      </c>
      <c r="F22" s="4"/>
      <c r="G22" s="4"/>
      <c r="H22" s="4">
        <f t="shared" si="0"/>
        <v>1.0218398977769112</v>
      </c>
      <c r="I22" s="4">
        <f t="shared" si="1"/>
        <v>7.6163671031217156E-2</v>
      </c>
      <c r="J22" s="4"/>
      <c r="M22" t="s">
        <v>16</v>
      </c>
      <c r="N22" t="s">
        <v>12</v>
      </c>
      <c r="O22" t="s">
        <v>17</v>
      </c>
      <c r="P22" t="s">
        <v>18</v>
      </c>
    </row>
    <row r="23" spans="1:16">
      <c r="A23" s="4" t="s">
        <v>3</v>
      </c>
      <c r="B23" s="4">
        <v>0</v>
      </c>
      <c r="C23" s="4">
        <v>1</v>
      </c>
      <c r="D23" s="4">
        <v>1</v>
      </c>
      <c r="E23" s="4">
        <v>1</v>
      </c>
      <c r="F23" s="4"/>
      <c r="G23" s="4"/>
      <c r="H23" s="4">
        <f t="shared" si="0"/>
        <v>1</v>
      </c>
      <c r="I23" s="4">
        <f t="shared" si="1"/>
        <v>0</v>
      </c>
      <c r="J23" s="4" t="e">
        <f>TTEST(C19:G19,C23:G23,2,1)</f>
        <v>#DIV/0!</v>
      </c>
      <c r="L23">
        <v>0</v>
      </c>
      <c r="M23">
        <v>1</v>
      </c>
      <c r="N23">
        <v>1</v>
      </c>
      <c r="O23">
        <v>1</v>
      </c>
      <c r="P23">
        <v>1</v>
      </c>
    </row>
    <row r="24" spans="1:16">
      <c r="A24" s="4"/>
      <c r="B24" s="4">
        <v>30</v>
      </c>
      <c r="C24" s="4">
        <v>0.89312211750551429</v>
      </c>
      <c r="D24" s="4">
        <v>1.1077650572424091</v>
      </c>
      <c r="E24" s="4">
        <v>1.0312230209214854</v>
      </c>
      <c r="F24" s="4"/>
      <c r="G24" s="4"/>
      <c r="H24" s="4">
        <f t="shared" si="0"/>
        <v>1.0107033985564697</v>
      </c>
      <c r="I24" s="4">
        <f t="shared" si="1"/>
        <v>0.10878276091011024</v>
      </c>
      <c r="J24" s="4">
        <f>TTEST(C20:G20,C24:G24,2,1)</f>
        <v>0.91408755660146723</v>
      </c>
      <c r="L24">
        <v>30</v>
      </c>
      <c r="M24">
        <v>1.0020657000172088</v>
      </c>
      <c r="N24">
        <v>1.0107033985564697</v>
      </c>
      <c r="O24">
        <v>1.0560869161816713</v>
      </c>
      <c r="P24">
        <v>1.0035522095563627</v>
      </c>
    </row>
    <row r="25" spans="1:16">
      <c r="A25" s="4"/>
      <c r="B25" s="4">
        <v>60</v>
      </c>
      <c r="C25" s="4">
        <v>0.99318227391217162</v>
      </c>
      <c r="D25" s="4">
        <v>1.1338974614235939</v>
      </c>
      <c r="E25" s="4">
        <v>0.96859700913423374</v>
      </c>
      <c r="F25" s="4"/>
      <c r="G25" s="4"/>
      <c r="H25" s="4">
        <f t="shared" si="0"/>
        <v>1.0318922481566666</v>
      </c>
      <c r="I25" s="4">
        <f t="shared" si="1"/>
        <v>8.9190282325339959E-2</v>
      </c>
      <c r="J25" s="4">
        <f t="shared" ref="J25:J26" si="2">TTEST(C21:G21,C25:G25,2,1)</f>
        <v>0.32020045608093073</v>
      </c>
      <c r="L25">
        <v>60</v>
      </c>
      <c r="M25">
        <v>1.0188724989892692</v>
      </c>
      <c r="N25">
        <v>1.0318922481566666</v>
      </c>
      <c r="O25">
        <v>1.1360122325158104</v>
      </c>
      <c r="P25">
        <v>1.0061945766144047</v>
      </c>
    </row>
    <row r="26" spans="1:16">
      <c r="A26" s="4"/>
      <c r="B26" s="4">
        <v>90</v>
      </c>
      <c r="C26" s="4">
        <v>1.027070382995789</v>
      </c>
      <c r="D26" s="4">
        <v>1.1296665007466402</v>
      </c>
      <c r="E26" s="4">
        <v>0.97527830099181245</v>
      </c>
      <c r="F26" s="4"/>
      <c r="G26" s="4"/>
      <c r="H26" s="4">
        <f t="shared" si="0"/>
        <v>1.0440050615780805</v>
      </c>
      <c r="I26" s="4">
        <f t="shared" si="1"/>
        <v>7.8574910498824577E-2</v>
      </c>
      <c r="J26" s="4">
        <f t="shared" si="2"/>
        <v>0.54163317175490322</v>
      </c>
      <c r="L26">
        <v>90</v>
      </c>
      <c r="M26">
        <v>1.0218398977769112</v>
      </c>
      <c r="N26">
        <v>1.0440050615780805</v>
      </c>
      <c r="O26">
        <v>1.061681627244784</v>
      </c>
      <c r="P26">
        <v>1.000636507011295</v>
      </c>
    </row>
    <row r="27" spans="1:16">
      <c r="A27" s="4" t="s">
        <v>4</v>
      </c>
      <c r="B27" s="4">
        <v>0</v>
      </c>
      <c r="C27" s="4">
        <v>1</v>
      </c>
      <c r="D27" s="4">
        <v>1</v>
      </c>
      <c r="E27" s="4">
        <v>1</v>
      </c>
      <c r="F27" s="4"/>
      <c r="G27" s="4"/>
      <c r="H27" s="4">
        <f t="shared" si="0"/>
        <v>1</v>
      </c>
      <c r="I27" s="4">
        <f t="shared" si="1"/>
        <v>0</v>
      </c>
      <c r="J27" s="4" t="e">
        <f>TTEST(C19:G19,C27:G27,2,1)</f>
        <v>#DIV/0!</v>
      </c>
    </row>
    <row r="28" spans="1:16">
      <c r="A28" s="4"/>
      <c r="B28" s="4">
        <v>30</v>
      </c>
      <c r="C28" s="4">
        <v>1.1062812432079983</v>
      </c>
      <c r="D28" s="4">
        <v>1.0291455467052861</v>
      </c>
      <c r="E28" s="4">
        <v>1.0328339586317294</v>
      </c>
      <c r="F28" s="4"/>
      <c r="G28" s="4"/>
      <c r="H28" s="4">
        <f t="shared" si="0"/>
        <v>1.0560869161816713</v>
      </c>
      <c r="I28" s="4">
        <f t="shared" si="1"/>
        <v>4.350866516975873E-2</v>
      </c>
      <c r="J28" s="4">
        <f t="shared" ref="J28:J30" si="3">TTEST(C20:G20,C28:G28,2,1)</f>
        <v>9.4486773254091494E-2</v>
      </c>
      <c r="M28" t="s">
        <v>16</v>
      </c>
      <c r="N28" t="s">
        <v>12</v>
      </c>
      <c r="O28" t="s">
        <v>17</v>
      </c>
      <c r="P28" t="s">
        <v>18</v>
      </c>
    </row>
    <row r="29" spans="1:16">
      <c r="A29" s="4"/>
      <c r="B29" s="4">
        <v>60</v>
      </c>
      <c r="C29" s="4">
        <v>1.1740925885677027</v>
      </c>
      <c r="D29" s="4">
        <v>1.0537653874004345</v>
      </c>
      <c r="E29" s="4">
        <v>1.1801787215792943</v>
      </c>
      <c r="F29" s="4"/>
      <c r="G29" s="4"/>
      <c r="H29" s="4">
        <f t="shared" si="0"/>
        <v>1.1360122325158104</v>
      </c>
      <c r="I29" s="4">
        <f t="shared" si="1"/>
        <v>7.1292832054374061E-2</v>
      </c>
      <c r="J29" s="4">
        <f t="shared" si="3"/>
        <v>0.30216824790725216</v>
      </c>
      <c r="L29">
        <v>0</v>
      </c>
      <c r="M29">
        <v>0</v>
      </c>
      <c r="N29">
        <v>0</v>
      </c>
      <c r="O29">
        <v>0</v>
      </c>
      <c r="P29">
        <v>0</v>
      </c>
    </row>
    <row r="30" spans="1:16">
      <c r="A30" s="4"/>
      <c r="B30" s="4">
        <v>90</v>
      </c>
      <c r="C30" s="4">
        <v>1.0988915453162356</v>
      </c>
      <c r="D30" s="4">
        <v>1.0877986965966691</v>
      </c>
      <c r="E30" s="4">
        <v>0.99835463982144712</v>
      </c>
      <c r="F30" s="4"/>
      <c r="G30" s="4"/>
      <c r="H30" s="4">
        <f t="shared" si="0"/>
        <v>1.061681627244784</v>
      </c>
      <c r="I30" s="4">
        <f t="shared" si="1"/>
        <v>5.5122530105805097E-2</v>
      </c>
      <c r="J30" s="4">
        <f t="shared" si="3"/>
        <v>9.1180005072640791E-2</v>
      </c>
      <c r="L30">
        <v>30</v>
      </c>
      <c r="M30">
        <v>1.3922092711559517E-2</v>
      </c>
      <c r="N30">
        <v>0.10878276091011024</v>
      </c>
      <c r="O30">
        <v>4.350866516975873E-2</v>
      </c>
      <c r="P30">
        <v>5.552505976369574E-2</v>
      </c>
    </row>
    <row r="31" spans="1:16">
      <c r="A31" s="4" t="s">
        <v>5</v>
      </c>
      <c r="B31" s="4">
        <v>0</v>
      </c>
      <c r="C31" s="4">
        <v>1</v>
      </c>
      <c r="D31" s="4">
        <v>1</v>
      </c>
      <c r="E31" s="4">
        <v>1</v>
      </c>
      <c r="F31" s="4"/>
      <c r="G31" s="4"/>
      <c r="H31" s="4">
        <f t="shared" si="0"/>
        <v>1</v>
      </c>
      <c r="I31" s="4">
        <f t="shared" si="1"/>
        <v>0</v>
      </c>
      <c r="J31" s="4" t="e">
        <f>TTEST(C19:G19,C31:G31,2,1)</f>
        <v>#DIV/0!</v>
      </c>
      <c r="L31">
        <v>60</v>
      </c>
      <c r="M31">
        <v>7.7052205325152959E-2</v>
      </c>
      <c r="N31">
        <v>8.9190282325339959E-2</v>
      </c>
      <c r="O31">
        <v>7.1292832054374061E-2</v>
      </c>
      <c r="P31">
        <v>3.0026022469183521E-2</v>
      </c>
    </row>
    <row r="32" spans="1:16">
      <c r="A32" s="4"/>
      <c r="B32" s="4">
        <v>30</v>
      </c>
      <c r="C32" s="4">
        <v>0.94968034646318833</v>
      </c>
      <c r="D32" s="4">
        <v>1.000381679389313</v>
      </c>
      <c r="E32" s="4">
        <v>1.0605946028165869</v>
      </c>
      <c r="F32" s="4"/>
      <c r="G32" s="4"/>
      <c r="H32" s="4">
        <f t="shared" si="0"/>
        <v>1.0035522095563627</v>
      </c>
      <c r="I32" s="4">
        <f t="shared" si="1"/>
        <v>5.552505976369574E-2</v>
      </c>
      <c r="J32" s="4">
        <f t="shared" ref="J32:J34" si="4">TTEST(C20:G20,C32:G32,2,1)</f>
        <v>0.97164679603008541</v>
      </c>
      <c r="L32">
        <v>90</v>
      </c>
      <c r="M32">
        <v>7.6163671031217156E-2</v>
      </c>
      <c r="N32">
        <v>7.8574910498824577E-2</v>
      </c>
      <c r="O32">
        <v>5.5122530105805097E-2</v>
      </c>
      <c r="P32">
        <v>3.1925488711166281E-2</v>
      </c>
    </row>
    <row r="33" spans="1:10">
      <c r="A33" s="4"/>
      <c r="B33" s="4">
        <v>60</v>
      </c>
      <c r="C33" s="4">
        <v>1.0350587750051556</v>
      </c>
      <c r="D33" s="4">
        <v>1.0083969465648854</v>
      </c>
      <c r="E33" s="4">
        <v>0.97512800827317303</v>
      </c>
      <c r="F33" s="4"/>
      <c r="G33" s="4"/>
      <c r="H33" s="4">
        <f t="shared" si="0"/>
        <v>1.0061945766144047</v>
      </c>
      <c r="I33" s="4">
        <f t="shared" si="1"/>
        <v>3.0026022469183521E-2</v>
      </c>
      <c r="J33" s="4">
        <f t="shared" si="4"/>
        <v>0.79058026129379866</v>
      </c>
    </row>
    <row r="34" spans="1:10">
      <c r="A34" s="4"/>
      <c r="B34" s="4">
        <v>90</v>
      </c>
      <c r="C34" s="4">
        <v>1.0123736852959373</v>
      </c>
      <c r="D34" s="4">
        <v>0.96450381679389308</v>
      </c>
      <c r="E34" s="4">
        <v>1.0250320189440543</v>
      </c>
      <c r="F34" s="4"/>
      <c r="G34" s="4"/>
      <c r="H34" s="4">
        <f t="shared" si="0"/>
        <v>1.000636507011295</v>
      </c>
      <c r="I34" s="4">
        <f t="shared" si="1"/>
        <v>3.1925488711166281E-2</v>
      </c>
      <c r="J34" s="4">
        <f t="shared" si="4"/>
        <v>0.74985215927870597</v>
      </c>
    </row>
    <row r="56" spans="9:9">
      <c r="I56" s="2"/>
    </row>
  </sheetData>
  <phoneticPr fontId="1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4"/>
  <sheetViews>
    <sheetView tabSelected="1" topLeftCell="G1" workbookViewId="0">
      <selection activeCell="L43" sqref="L43"/>
    </sheetView>
  </sheetViews>
  <sheetFormatPr baseColWidth="10" defaultColWidth="12.83203125" defaultRowHeight="15"/>
  <sheetData>
    <row r="1" spans="1:13">
      <c r="A1" t="s">
        <v>15</v>
      </c>
      <c r="B1" t="s">
        <v>6</v>
      </c>
      <c r="E1" t="s">
        <v>7</v>
      </c>
      <c r="H1" t="s">
        <v>8</v>
      </c>
      <c r="K1" t="s">
        <v>9</v>
      </c>
    </row>
    <row r="2" spans="1:13">
      <c r="A2" t="s">
        <v>2</v>
      </c>
      <c r="B2">
        <v>0</v>
      </c>
      <c r="C2" s="1">
        <v>10195</v>
      </c>
      <c r="D2">
        <f>C2/C2</f>
        <v>1</v>
      </c>
      <c r="E2">
        <v>0</v>
      </c>
      <c r="F2" s="1">
        <v>9659</v>
      </c>
      <c r="G2">
        <f>F2/F2</f>
        <v>1</v>
      </c>
      <c r="H2">
        <v>0</v>
      </c>
      <c r="I2">
        <v>4387</v>
      </c>
      <c r="J2">
        <f>I2/I2</f>
        <v>1</v>
      </c>
      <c r="K2">
        <v>0</v>
      </c>
      <c r="L2" s="2">
        <v>16156.196</v>
      </c>
      <c r="M2">
        <f>L2/L2</f>
        <v>1</v>
      </c>
    </row>
    <row r="3" spans="1:13">
      <c r="B3">
        <v>30</v>
      </c>
      <c r="C3" s="1">
        <v>10405</v>
      </c>
      <c r="D3">
        <f>C3/C2</f>
        <v>1.0205983325159391</v>
      </c>
      <c r="E3">
        <v>30</v>
      </c>
      <c r="F3" s="1">
        <v>7814</v>
      </c>
      <c r="G3">
        <f>F3/F2</f>
        <v>0.80898643751941191</v>
      </c>
      <c r="H3">
        <v>30</v>
      </c>
      <c r="I3">
        <v>4293</v>
      </c>
      <c r="J3">
        <f>I3/I2</f>
        <v>0.97857305675860495</v>
      </c>
      <c r="K3">
        <v>30</v>
      </c>
      <c r="L3" s="2">
        <v>15863.489</v>
      </c>
      <c r="M3">
        <f>L3/L2</f>
        <v>0.98188267832353604</v>
      </c>
    </row>
    <row r="4" spans="1:13">
      <c r="B4">
        <v>60</v>
      </c>
      <c r="C4" s="1">
        <v>9742</v>
      </c>
      <c r="D4">
        <f>C4/C2</f>
        <v>0.95556645414418828</v>
      </c>
      <c r="E4">
        <v>60</v>
      </c>
      <c r="F4" s="1">
        <v>7462</v>
      </c>
      <c r="G4">
        <f>F4/F2</f>
        <v>0.77254374158815609</v>
      </c>
      <c r="H4">
        <v>60</v>
      </c>
      <c r="I4">
        <v>3399</v>
      </c>
      <c r="J4">
        <f>I4/I2</f>
        <v>0.77478914976065649</v>
      </c>
      <c r="K4">
        <v>60</v>
      </c>
      <c r="L4" s="2">
        <v>15177.316999999999</v>
      </c>
      <c r="M4">
        <f>L4/L2</f>
        <v>0.93941154217242717</v>
      </c>
    </row>
    <row r="5" spans="1:13">
      <c r="B5">
        <v>90</v>
      </c>
      <c r="C5" s="1">
        <v>9146</v>
      </c>
      <c r="D5">
        <f>C5/C2</f>
        <v>0.89710642471799906</v>
      </c>
      <c r="E5">
        <v>90</v>
      </c>
      <c r="F5" s="1">
        <v>7272</v>
      </c>
      <c r="G5">
        <f>F5/F2</f>
        <v>0.75287296821617145</v>
      </c>
      <c r="H5">
        <v>90</v>
      </c>
      <c r="I5">
        <v>3266</v>
      </c>
      <c r="J5">
        <f>I5/I2</f>
        <v>0.74447230453612945</v>
      </c>
      <c r="K5">
        <v>90</v>
      </c>
      <c r="L5" s="2">
        <v>10613.125</v>
      </c>
      <c r="M5">
        <f>L5/L2</f>
        <v>0.65690741805806263</v>
      </c>
    </row>
    <row r="6" spans="1:13">
      <c r="A6" t="s">
        <v>3</v>
      </c>
      <c r="B6">
        <v>0</v>
      </c>
      <c r="C6" s="1">
        <v>9442</v>
      </c>
      <c r="D6">
        <f>C6/C6</f>
        <v>1</v>
      </c>
      <c r="E6">
        <v>0</v>
      </c>
      <c r="F6" s="1">
        <v>8326</v>
      </c>
      <c r="G6">
        <f>F6/F6</f>
        <v>1</v>
      </c>
      <c r="H6">
        <v>0</v>
      </c>
      <c r="I6">
        <v>4038</v>
      </c>
      <c r="J6">
        <f>I6/I6</f>
        <v>1</v>
      </c>
      <c r="K6">
        <v>0</v>
      </c>
      <c r="L6" s="2">
        <v>12594.539000000001</v>
      </c>
      <c r="M6">
        <f>L6/L6</f>
        <v>1</v>
      </c>
    </row>
    <row r="7" spans="1:13">
      <c r="B7">
        <v>30</v>
      </c>
      <c r="C7" s="1">
        <v>8376</v>
      </c>
      <c r="D7">
        <f>C7/C6</f>
        <v>0.88710019063757684</v>
      </c>
      <c r="E7">
        <v>30</v>
      </c>
      <c r="F7" s="1">
        <v>7199</v>
      </c>
      <c r="G7">
        <f>F7/F6</f>
        <v>0.86464088397790051</v>
      </c>
      <c r="H7">
        <v>30</v>
      </c>
      <c r="I7">
        <v>3405</v>
      </c>
      <c r="J7">
        <f>I7/I6</f>
        <v>0.84323922734026746</v>
      </c>
      <c r="K7">
        <v>30</v>
      </c>
      <c r="L7" s="2">
        <v>10551.004000000001</v>
      </c>
      <c r="M7">
        <f>L7/L6</f>
        <v>0.83774435888443399</v>
      </c>
    </row>
    <row r="8" spans="1:13">
      <c r="B8">
        <v>60</v>
      </c>
      <c r="C8" s="1">
        <v>6960</v>
      </c>
      <c r="D8">
        <f>C8/C6</f>
        <v>0.73713196356704092</v>
      </c>
      <c r="E8">
        <v>60</v>
      </c>
      <c r="F8" s="1">
        <v>5943</v>
      </c>
      <c r="G8">
        <f>F8/F6</f>
        <v>0.71378813355753068</v>
      </c>
      <c r="H8">
        <v>60</v>
      </c>
      <c r="I8">
        <v>3213</v>
      </c>
      <c r="J8">
        <f>I8/I6</f>
        <v>0.7956909361069836</v>
      </c>
      <c r="K8">
        <v>60</v>
      </c>
      <c r="L8" s="2">
        <v>7207.933</v>
      </c>
      <c r="M8">
        <f>L8/L6</f>
        <v>0.5723062193860371</v>
      </c>
    </row>
    <row r="9" spans="1:13">
      <c r="B9">
        <v>90</v>
      </c>
      <c r="C9" s="1">
        <v>6120</v>
      </c>
      <c r="D9">
        <f>C9/C6</f>
        <v>0.64816776106757046</v>
      </c>
      <c r="E9">
        <v>90</v>
      </c>
      <c r="F9" s="1">
        <v>5413</v>
      </c>
      <c r="G9">
        <f>F9/F6</f>
        <v>0.65013211626231082</v>
      </c>
      <c r="H9">
        <v>90</v>
      </c>
      <c r="I9">
        <v>2474</v>
      </c>
      <c r="J9">
        <f>I9/I6</f>
        <v>0.61267954432887572</v>
      </c>
      <c r="K9">
        <v>90</v>
      </c>
      <c r="L9" s="2">
        <v>5869.3969999999999</v>
      </c>
      <c r="M9">
        <f>L9/L6</f>
        <v>0.46602714081079105</v>
      </c>
    </row>
    <row r="10" spans="1:13">
      <c r="A10" t="s">
        <v>4</v>
      </c>
      <c r="B10">
        <v>0</v>
      </c>
      <c r="C10" s="1">
        <v>10395</v>
      </c>
      <c r="D10">
        <f>C10/C10</f>
        <v>1</v>
      </c>
      <c r="E10">
        <v>0</v>
      </c>
      <c r="F10" s="1">
        <v>6934</v>
      </c>
      <c r="G10">
        <f>F10/F10</f>
        <v>1</v>
      </c>
      <c r="H10">
        <v>0</v>
      </c>
      <c r="I10">
        <v>3879</v>
      </c>
      <c r="J10">
        <f>I10/I10</f>
        <v>1</v>
      </c>
      <c r="K10">
        <v>0</v>
      </c>
      <c r="L10" s="2">
        <v>10757.933000000001</v>
      </c>
      <c r="M10">
        <f>L10/L10</f>
        <v>1</v>
      </c>
    </row>
    <row r="11" spans="1:13">
      <c r="B11">
        <v>30</v>
      </c>
      <c r="C11" s="1">
        <v>9610</v>
      </c>
      <c r="D11">
        <f>C11/C10</f>
        <v>0.92448292448292446</v>
      </c>
      <c r="E11">
        <v>30</v>
      </c>
      <c r="F11" s="1">
        <v>6809</v>
      </c>
      <c r="G11">
        <f>F11/F10</f>
        <v>0.98197288722238252</v>
      </c>
      <c r="H11">
        <v>30</v>
      </c>
      <c r="I11">
        <v>4948</v>
      </c>
      <c r="J11">
        <f>I11/I10</f>
        <v>1.2755864913637536</v>
      </c>
      <c r="K11">
        <v>30</v>
      </c>
      <c r="L11" s="2">
        <v>9416.9330000000009</v>
      </c>
      <c r="M11">
        <f>L11/L10</f>
        <v>0.87534780147822078</v>
      </c>
    </row>
    <row r="12" spans="1:13">
      <c r="B12">
        <v>60</v>
      </c>
      <c r="C12" s="1">
        <v>7875</v>
      </c>
      <c r="D12">
        <f>C12/C10</f>
        <v>0.75757575757575757</v>
      </c>
      <c r="E12">
        <v>60</v>
      </c>
      <c r="F12" s="1">
        <v>5983</v>
      </c>
      <c r="G12">
        <f>F12/F10</f>
        <v>0.86284972598788579</v>
      </c>
      <c r="H12">
        <v>60</v>
      </c>
      <c r="I12">
        <v>4089</v>
      </c>
      <c r="J12">
        <f>I12/I10</f>
        <v>1.054137664346481</v>
      </c>
      <c r="K12">
        <v>60</v>
      </c>
      <c r="L12" s="2">
        <v>7747.1040000000003</v>
      </c>
      <c r="M12">
        <f>L12/L10</f>
        <v>0.72012941519527962</v>
      </c>
    </row>
    <row r="13" spans="1:13">
      <c r="B13">
        <v>90</v>
      </c>
      <c r="C13" s="1">
        <v>7373</v>
      </c>
      <c r="D13">
        <f>C13/C10</f>
        <v>0.70928330928330929</v>
      </c>
      <c r="E13">
        <v>90</v>
      </c>
      <c r="F13" s="1">
        <v>5957</v>
      </c>
      <c r="G13">
        <f>F13/F10</f>
        <v>0.85910008653014136</v>
      </c>
      <c r="H13">
        <v>90</v>
      </c>
      <c r="I13">
        <v>3763</v>
      </c>
      <c r="J13">
        <f>I13/I10</f>
        <v>0.97009538540861051</v>
      </c>
      <c r="K13">
        <v>90</v>
      </c>
      <c r="L13" s="2">
        <v>6845.0330000000004</v>
      </c>
      <c r="M13">
        <f>L13/L10</f>
        <v>0.6362777124564728</v>
      </c>
    </row>
    <row r="14" spans="1:13">
      <c r="A14" t="s">
        <v>5</v>
      </c>
      <c r="B14">
        <v>0</v>
      </c>
      <c r="C14" s="1">
        <v>8443</v>
      </c>
      <c r="D14">
        <f>C14/C14</f>
        <v>1</v>
      </c>
      <c r="E14">
        <v>0</v>
      </c>
      <c r="F14" s="1">
        <v>7597</v>
      </c>
      <c r="G14">
        <f>F14/F14</f>
        <v>1</v>
      </c>
      <c r="H14">
        <v>0</v>
      </c>
      <c r="I14">
        <v>5372</v>
      </c>
      <c r="J14">
        <f>I14/I14</f>
        <v>1</v>
      </c>
      <c r="K14">
        <v>0</v>
      </c>
      <c r="L14" s="2">
        <v>10000.154</v>
      </c>
      <c r="M14">
        <f>L14/L14</f>
        <v>1</v>
      </c>
    </row>
    <row r="15" spans="1:13">
      <c r="B15">
        <v>30</v>
      </c>
      <c r="C15" s="1">
        <v>7137</v>
      </c>
      <c r="D15">
        <f>C15/C14</f>
        <v>0.84531564609735876</v>
      </c>
      <c r="E15">
        <v>30</v>
      </c>
      <c r="F15" s="1">
        <v>6309</v>
      </c>
      <c r="G15">
        <f>F15/F14</f>
        <v>0.83045939186521001</v>
      </c>
      <c r="H15">
        <v>30</v>
      </c>
      <c r="I15">
        <v>4645</v>
      </c>
      <c r="J15">
        <f>I15/I14</f>
        <v>0.86466865227103495</v>
      </c>
      <c r="K15">
        <v>30</v>
      </c>
      <c r="L15" s="2">
        <v>7397.0330000000004</v>
      </c>
      <c r="M15">
        <f>L15/L14</f>
        <v>0.73969190874460533</v>
      </c>
    </row>
    <row r="16" spans="1:13">
      <c r="B16">
        <v>60</v>
      </c>
      <c r="C16" s="1">
        <v>5343</v>
      </c>
      <c r="D16">
        <f>C16/C14</f>
        <v>0.63283193177780406</v>
      </c>
      <c r="E16">
        <v>60</v>
      </c>
      <c r="F16" s="1">
        <v>5331</v>
      </c>
      <c r="G16">
        <f>F16/F14</f>
        <v>0.70172436488087397</v>
      </c>
      <c r="H16">
        <v>60</v>
      </c>
      <c r="I16">
        <v>3865</v>
      </c>
      <c r="J16">
        <f>I16/I14</f>
        <v>0.71947133283693221</v>
      </c>
      <c r="K16">
        <v>60</v>
      </c>
      <c r="L16" s="2">
        <v>5480.74</v>
      </c>
      <c r="M16">
        <f>L16/L14</f>
        <v>0.54806555979037919</v>
      </c>
    </row>
    <row r="17" spans="1:16">
      <c r="B17">
        <v>90</v>
      </c>
      <c r="C17" s="1">
        <v>3381</v>
      </c>
      <c r="D17">
        <f>C17/C14</f>
        <v>0.40045007698685303</v>
      </c>
      <c r="E17">
        <v>90</v>
      </c>
      <c r="F17" s="1">
        <v>4126</v>
      </c>
      <c r="G17">
        <f>F17/F14</f>
        <v>0.54310912202185069</v>
      </c>
      <c r="H17">
        <v>90</v>
      </c>
      <c r="I17">
        <v>2871</v>
      </c>
      <c r="J17">
        <f>I17/I14</f>
        <v>0.53443782576321663</v>
      </c>
      <c r="K17">
        <v>90</v>
      </c>
      <c r="L17" s="2">
        <v>4081.9119999999998</v>
      </c>
      <c r="M17">
        <f>L17/L14</f>
        <v>0.40818491395232509</v>
      </c>
    </row>
    <row r="18" spans="1:16">
      <c r="A18" s="3"/>
      <c r="B18" s="3"/>
      <c r="C18" s="3">
        <v>1</v>
      </c>
      <c r="D18" s="3">
        <v>2</v>
      </c>
      <c r="E18" s="3">
        <v>3</v>
      </c>
      <c r="F18" s="3">
        <v>4</v>
      </c>
      <c r="G18" s="3">
        <v>5</v>
      </c>
      <c r="H18" s="3" t="s">
        <v>11</v>
      </c>
      <c r="I18" s="3" t="s">
        <v>13</v>
      </c>
      <c r="J18" s="3" t="s">
        <v>14</v>
      </c>
    </row>
    <row r="19" spans="1:16">
      <c r="A19" s="3" t="s">
        <v>2</v>
      </c>
      <c r="B19" s="3">
        <v>0</v>
      </c>
      <c r="C19" s="3">
        <v>1</v>
      </c>
      <c r="D19" s="3">
        <v>1</v>
      </c>
      <c r="E19" s="3">
        <v>1</v>
      </c>
      <c r="F19" s="3">
        <v>1</v>
      </c>
      <c r="G19" s="3"/>
      <c r="H19" s="3">
        <f>AVERAGE(C19:G19)</f>
        <v>1</v>
      </c>
      <c r="I19" s="3">
        <f>STDEV(C19:G19)</f>
        <v>0</v>
      </c>
      <c r="J19" s="3"/>
    </row>
    <row r="20" spans="1:16">
      <c r="A20" s="3"/>
      <c r="B20" s="3">
        <v>30</v>
      </c>
      <c r="C20" s="3">
        <v>1.0205983325159391</v>
      </c>
      <c r="D20" s="3">
        <v>0.80898643751941191</v>
      </c>
      <c r="E20" s="3">
        <v>0.97857305675860495</v>
      </c>
      <c r="F20" s="3">
        <v>0.98188267832353604</v>
      </c>
      <c r="G20" s="3"/>
      <c r="H20" s="3">
        <f t="shared" ref="H20:H34" si="0">AVERAGE(C20:G20)</f>
        <v>0.94751012627937303</v>
      </c>
      <c r="I20" s="3">
        <f t="shared" ref="I20:I34" si="1">STDEV(C20:G20)</f>
        <v>9.4299304031598752E-2</v>
      </c>
      <c r="J20" s="3"/>
    </row>
    <row r="21" spans="1:16">
      <c r="A21" s="3"/>
      <c r="B21" s="3">
        <v>60</v>
      </c>
      <c r="C21" s="3">
        <v>0.95556645414418828</v>
      </c>
      <c r="D21" s="3">
        <v>0.77254374158815609</v>
      </c>
      <c r="E21" s="3">
        <v>0.77478914976065649</v>
      </c>
      <c r="F21" s="3">
        <v>0.93941154217242717</v>
      </c>
      <c r="G21" s="3"/>
      <c r="H21" s="3">
        <f t="shared" si="0"/>
        <v>0.86057772191635695</v>
      </c>
      <c r="I21" s="3">
        <f t="shared" si="1"/>
        <v>0.10057715325618961</v>
      </c>
      <c r="J21" s="3"/>
      <c r="M21" t="s">
        <v>16</v>
      </c>
      <c r="N21" t="s">
        <v>12</v>
      </c>
      <c r="O21" t="s">
        <v>17</v>
      </c>
      <c r="P21" t="s">
        <v>18</v>
      </c>
    </row>
    <row r="22" spans="1:16">
      <c r="A22" s="3"/>
      <c r="B22" s="3">
        <v>90</v>
      </c>
      <c r="C22" s="3">
        <v>0.89710642471799906</v>
      </c>
      <c r="D22" s="3">
        <v>0.75287296821617145</v>
      </c>
      <c r="E22" s="3">
        <v>0.74447230453612945</v>
      </c>
      <c r="F22" s="3">
        <v>0.65690741805806263</v>
      </c>
      <c r="G22" s="3"/>
      <c r="H22" s="3">
        <f t="shared" si="0"/>
        <v>0.76283977888209076</v>
      </c>
      <c r="I22" s="3">
        <f t="shared" si="1"/>
        <v>9.9475120310685686E-2</v>
      </c>
      <c r="J22" s="3"/>
      <c r="L22">
        <v>0</v>
      </c>
      <c r="M22">
        <v>1</v>
      </c>
      <c r="N22">
        <v>1</v>
      </c>
      <c r="O22">
        <v>1</v>
      </c>
      <c r="P22">
        <v>1</v>
      </c>
    </row>
    <row r="23" spans="1:16">
      <c r="A23" s="3" t="s">
        <v>3</v>
      </c>
      <c r="B23" s="3">
        <v>0</v>
      </c>
      <c r="C23" s="3">
        <v>1</v>
      </c>
      <c r="D23" s="3">
        <v>1</v>
      </c>
      <c r="E23" s="3">
        <v>1</v>
      </c>
      <c r="F23" s="3">
        <v>1</v>
      </c>
      <c r="G23" s="3"/>
      <c r="H23" s="3">
        <f t="shared" si="0"/>
        <v>1</v>
      </c>
      <c r="I23" s="3">
        <f t="shared" si="1"/>
        <v>0</v>
      </c>
      <c r="J23" s="3" t="e">
        <f>TTEST(C19:G19,C23:G23,2,1)</f>
        <v>#DIV/0!</v>
      </c>
      <c r="L23">
        <v>30</v>
      </c>
      <c r="M23">
        <v>0.94751012627937303</v>
      </c>
      <c r="N23">
        <v>0.85818116521004473</v>
      </c>
      <c r="O23">
        <v>1.0143475261368202</v>
      </c>
      <c r="P23">
        <v>0.82003389974455232</v>
      </c>
    </row>
    <row r="24" spans="1:16">
      <c r="A24" s="3"/>
      <c r="B24" s="3">
        <v>30</v>
      </c>
      <c r="C24" s="3">
        <v>0.88710019063757684</v>
      </c>
      <c r="D24" s="3">
        <v>0.86464088397790051</v>
      </c>
      <c r="E24" s="3">
        <v>0.84323922734026746</v>
      </c>
      <c r="F24" s="3">
        <v>0.83774435888443399</v>
      </c>
      <c r="G24" s="3"/>
      <c r="H24" s="3">
        <f t="shared" si="0"/>
        <v>0.85818116521004473</v>
      </c>
      <c r="I24" s="3">
        <f t="shared" si="1"/>
        <v>2.2501574451082633E-2</v>
      </c>
      <c r="J24" s="3">
        <f>TTEST(C20:G20,C24:G24,2,1)</f>
        <v>0.16202469732884792</v>
      </c>
      <c r="L24">
        <v>60</v>
      </c>
      <c r="M24">
        <v>0.86057772191635695</v>
      </c>
      <c r="N24">
        <v>0.70472931315439802</v>
      </c>
      <c r="O24">
        <v>0.84867314077635092</v>
      </c>
      <c r="P24">
        <v>0.65052329732149738</v>
      </c>
    </row>
    <row r="25" spans="1:16">
      <c r="A25" s="3"/>
      <c r="B25" s="3">
        <v>60</v>
      </c>
      <c r="C25" s="3">
        <v>0.73713196356704092</v>
      </c>
      <c r="D25" s="3">
        <v>0.71378813355753068</v>
      </c>
      <c r="E25" s="3">
        <v>0.7956909361069836</v>
      </c>
      <c r="F25" s="3">
        <v>0.5723062193860371</v>
      </c>
      <c r="G25" s="3"/>
      <c r="H25" s="3">
        <f t="shared" si="0"/>
        <v>0.70472931315439802</v>
      </c>
      <c r="I25" s="3">
        <f t="shared" si="1"/>
        <v>9.4766179962777891E-2</v>
      </c>
      <c r="J25" s="3">
        <f t="shared" ref="J25" si="2">TTEST(C21:G21,C25:G25,2,1)</f>
        <v>0.16841261080795397</v>
      </c>
      <c r="L25">
        <v>90</v>
      </c>
      <c r="M25">
        <v>0.76283977888209076</v>
      </c>
      <c r="N25">
        <v>0.594251640617387</v>
      </c>
      <c r="O25">
        <v>0.79368912341963349</v>
      </c>
      <c r="P25">
        <v>0.47154548468106133</v>
      </c>
    </row>
    <row r="26" spans="1:16">
      <c r="A26" s="3"/>
      <c r="B26" s="3">
        <v>90</v>
      </c>
      <c r="C26" s="3">
        <v>0.64816776106757046</v>
      </c>
      <c r="D26" s="3">
        <v>0.65013211626231082</v>
      </c>
      <c r="E26" s="3">
        <v>0.61267954432887572</v>
      </c>
      <c r="F26" s="3">
        <v>0.46602714081079105</v>
      </c>
      <c r="G26" s="3"/>
      <c r="H26" s="3">
        <f t="shared" si="0"/>
        <v>0.594251640617387</v>
      </c>
      <c r="I26" s="3">
        <f t="shared" si="1"/>
        <v>8.7198405162314099E-2</v>
      </c>
      <c r="J26" s="3">
        <f>TTEST(C22:G22,C26:G26,2,1)</f>
        <v>1.3863358896773351E-2</v>
      </c>
    </row>
    <row r="27" spans="1:16">
      <c r="A27" s="3" t="s">
        <v>4</v>
      </c>
      <c r="B27" s="3">
        <v>0</v>
      </c>
      <c r="C27" s="3">
        <v>1</v>
      </c>
      <c r="D27" s="3">
        <v>1</v>
      </c>
      <c r="E27" s="3">
        <v>1</v>
      </c>
      <c r="F27" s="3">
        <v>1</v>
      </c>
      <c r="G27" s="3"/>
      <c r="H27" s="3">
        <f t="shared" si="0"/>
        <v>1</v>
      </c>
      <c r="I27" s="3">
        <f t="shared" si="1"/>
        <v>0</v>
      </c>
      <c r="J27" s="3" t="e">
        <f>TTEST(C19:G19,C27:G27,2,1)</f>
        <v>#DIV/0!</v>
      </c>
      <c r="M27" t="s">
        <v>16</v>
      </c>
      <c r="N27" t="s">
        <v>12</v>
      </c>
      <c r="O27" t="s">
        <v>17</v>
      </c>
      <c r="P27" t="s">
        <v>18</v>
      </c>
    </row>
    <row r="28" spans="1:16">
      <c r="A28" s="3"/>
      <c r="B28" s="3">
        <v>30</v>
      </c>
      <c r="C28" s="3">
        <v>0.92448292448292446</v>
      </c>
      <c r="D28" s="3">
        <v>0.98197288722238252</v>
      </c>
      <c r="E28" s="3">
        <v>1.2755864913637536</v>
      </c>
      <c r="F28" s="3">
        <v>0.87534780147822078</v>
      </c>
      <c r="G28" s="3"/>
      <c r="H28" s="3">
        <f t="shared" si="0"/>
        <v>1.0143475261368202</v>
      </c>
      <c r="I28" s="3">
        <f t="shared" si="1"/>
        <v>0.17952760631098896</v>
      </c>
      <c r="J28" s="3">
        <f>TTEST(C20:G20,C28:G28,2,1)</f>
        <v>0.55305104555875473</v>
      </c>
      <c r="L28">
        <v>0</v>
      </c>
      <c r="M28">
        <v>0</v>
      </c>
      <c r="N28">
        <v>0</v>
      </c>
      <c r="O28">
        <v>0</v>
      </c>
      <c r="P28">
        <v>0</v>
      </c>
    </row>
    <row r="29" spans="1:16">
      <c r="A29" s="3"/>
      <c r="B29" s="3">
        <v>60</v>
      </c>
      <c r="C29" s="3">
        <v>0.75757575757575757</v>
      </c>
      <c r="D29" s="3">
        <v>0.86284972598788579</v>
      </c>
      <c r="E29" s="3">
        <v>1.054137664346481</v>
      </c>
      <c r="F29" s="3">
        <v>0.72012941519527962</v>
      </c>
      <c r="G29" s="3"/>
      <c r="H29" s="3">
        <f t="shared" si="0"/>
        <v>0.84867314077635092</v>
      </c>
      <c r="I29" s="3">
        <f t="shared" si="1"/>
        <v>0.14970957286962652</v>
      </c>
      <c r="J29" s="3">
        <f t="shared" ref="J29:J30" si="3">TTEST(C21:G21,C29:G29,2,1)</f>
        <v>0.92725583508901877</v>
      </c>
      <c r="L29">
        <v>30</v>
      </c>
      <c r="M29">
        <v>9.4299304031598752E-2</v>
      </c>
      <c r="N29">
        <v>2.2501574451082633E-2</v>
      </c>
      <c r="O29">
        <v>0.17952760631098896</v>
      </c>
      <c r="P29">
        <v>5.5362304370216407E-2</v>
      </c>
    </row>
    <row r="30" spans="1:16">
      <c r="A30" s="3"/>
      <c r="B30" s="3">
        <v>90</v>
      </c>
      <c r="C30" s="3">
        <v>0.70928330928330929</v>
      </c>
      <c r="D30" s="3">
        <v>0.85910008653014136</v>
      </c>
      <c r="E30" s="3">
        <v>0.97009538540861051</v>
      </c>
      <c r="F30" s="3">
        <v>0.6362777124564728</v>
      </c>
      <c r="G30" s="3"/>
      <c r="H30" s="3">
        <f t="shared" si="0"/>
        <v>0.79368912341963349</v>
      </c>
      <c r="I30" s="3">
        <f t="shared" si="1"/>
        <v>0.14977812159479559</v>
      </c>
      <c r="J30" s="3">
        <f t="shared" si="3"/>
        <v>0.75055808779875066</v>
      </c>
      <c r="L30">
        <v>60</v>
      </c>
      <c r="M30">
        <v>0.10057715325618961</v>
      </c>
      <c r="N30">
        <v>9.4766179962777891E-2</v>
      </c>
      <c r="O30">
        <v>0.14970957286962652</v>
      </c>
      <c r="P30">
        <v>7.7858746705071313E-2</v>
      </c>
    </row>
    <row r="31" spans="1:16">
      <c r="A31" s="3" t="s">
        <v>5</v>
      </c>
      <c r="B31" s="3">
        <v>0</v>
      </c>
      <c r="C31" s="3">
        <v>1</v>
      </c>
      <c r="D31" s="3">
        <v>1</v>
      </c>
      <c r="E31" s="3">
        <v>1</v>
      </c>
      <c r="F31" s="3">
        <v>1</v>
      </c>
      <c r="G31" s="3"/>
      <c r="H31" s="3">
        <f t="shared" si="0"/>
        <v>1</v>
      </c>
      <c r="I31" s="3">
        <f t="shared" si="1"/>
        <v>0</v>
      </c>
      <c r="J31" s="3" t="e">
        <f>TTEST(C19:G19,C31:G31,2,1)</f>
        <v>#DIV/0!</v>
      </c>
      <c r="L31">
        <v>90</v>
      </c>
      <c r="M31">
        <v>9.9475120310685686E-2</v>
      </c>
      <c r="N31">
        <v>8.7198405162314099E-2</v>
      </c>
      <c r="O31">
        <v>0.14977812159479559</v>
      </c>
      <c r="P31">
        <v>7.7773002330533025E-2</v>
      </c>
    </row>
    <row r="32" spans="1:16">
      <c r="A32" s="3"/>
      <c r="B32" s="3">
        <v>30</v>
      </c>
      <c r="C32" s="3">
        <v>0.84531564609735876</v>
      </c>
      <c r="D32" s="3">
        <v>0.83045939186521001</v>
      </c>
      <c r="E32" s="3">
        <v>0.86466865227103495</v>
      </c>
      <c r="F32" s="3">
        <v>0.73969190874460533</v>
      </c>
      <c r="G32" s="3"/>
      <c r="H32" s="3">
        <f t="shared" si="0"/>
        <v>0.82003389974455232</v>
      </c>
      <c r="I32" s="3">
        <f t="shared" si="1"/>
        <v>5.5362304370216407E-2</v>
      </c>
      <c r="J32" s="3">
        <f>TTEST(C20:G20,C32:G32,2,1)</f>
        <v>0.1078406808885834</v>
      </c>
    </row>
    <row r="33" spans="1:10">
      <c r="A33" s="3"/>
      <c r="B33" s="3">
        <v>60</v>
      </c>
      <c r="C33" s="3">
        <v>0.63283193177780406</v>
      </c>
      <c r="D33" s="3">
        <v>0.70172436488087397</v>
      </c>
      <c r="E33" s="3">
        <v>0.71947133283693221</v>
      </c>
      <c r="F33" s="3">
        <v>0.54806555979037919</v>
      </c>
      <c r="G33" s="3"/>
      <c r="H33" s="3">
        <f t="shared" si="0"/>
        <v>0.65052329732149738</v>
      </c>
      <c r="I33" s="3">
        <f t="shared" si="1"/>
        <v>7.7858746705071313E-2</v>
      </c>
      <c r="J33" s="3">
        <f>TTEST(C21:F21,C33:F33,2,1)</f>
        <v>9.2454698032474109E-2</v>
      </c>
    </row>
    <row r="34" spans="1:10">
      <c r="A34" s="3"/>
      <c r="B34" s="3">
        <v>90</v>
      </c>
      <c r="C34" s="3">
        <v>0.40045007698685303</v>
      </c>
      <c r="D34" s="3">
        <v>0.54310912202185069</v>
      </c>
      <c r="E34" s="3">
        <v>0.53443782576321663</v>
      </c>
      <c r="F34" s="3">
        <v>0.40818491395232509</v>
      </c>
      <c r="G34" s="3"/>
      <c r="H34" s="3">
        <f t="shared" si="0"/>
        <v>0.47154548468106133</v>
      </c>
      <c r="I34" s="3">
        <f t="shared" si="1"/>
        <v>7.7773002330533025E-2</v>
      </c>
      <c r="J34" s="3">
        <f>TTEST(C22:G22,C34:G34,2,1)</f>
        <v>2.4357510154727414E-2</v>
      </c>
    </row>
  </sheetData>
  <phoneticPr fontId="1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4"/>
  <sheetViews>
    <sheetView topLeftCell="G1" workbookViewId="0">
      <selection activeCell="F19" sqref="F19:F34"/>
    </sheetView>
  </sheetViews>
  <sheetFormatPr baseColWidth="10" defaultColWidth="12.83203125" defaultRowHeight="15"/>
  <sheetData>
    <row r="1" spans="1:13">
      <c r="A1" t="s">
        <v>15</v>
      </c>
      <c r="B1" t="s">
        <v>6</v>
      </c>
      <c r="E1" t="s">
        <v>7</v>
      </c>
      <c r="H1" t="s">
        <v>8</v>
      </c>
      <c r="K1" t="s">
        <v>9</v>
      </c>
    </row>
    <row r="2" spans="1:13">
      <c r="A2" t="s">
        <v>2</v>
      </c>
      <c r="B2">
        <v>0</v>
      </c>
      <c r="C2" s="1">
        <v>6541</v>
      </c>
      <c r="D2">
        <f>C2/C2</f>
        <v>1</v>
      </c>
      <c r="E2">
        <v>0</v>
      </c>
      <c r="F2">
        <v>4457</v>
      </c>
      <c r="G2">
        <f>F2/F2</f>
        <v>1</v>
      </c>
      <c r="H2">
        <v>0</v>
      </c>
      <c r="I2">
        <v>3213</v>
      </c>
      <c r="J2">
        <f>I2/I2</f>
        <v>1</v>
      </c>
      <c r="K2">
        <v>0</v>
      </c>
      <c r="L2" s="2">
        <v>15005.852999999999</v>
      </c>
      <c r="M2">
        <f>L2/L2</f>
        <v>1</v>
      </c>
    </row>
    <row r="3" spans="1:13">
      <c r="B3">
        <v>30</v>
      </c>
      <c r="C3" s="1">
        <v>6309</v>
      </c>
      <c r="D3">
        <f>C3/C2</f>
        <v>0.9645314172144932</v>
      </c>
      <c r="E3">
        <v>30</v>
      </c>
      <c r="F3">
        <v>4796</v>
      </c>
      <c r="G3">
        <f>F3/F2</f>
        <v>1.076060130132376</v>
      </c>
      <c r="H3">
        <v>30</v>
      </c>
      <c r="I3">
        <v>2951</v>
      </c>
      <c r="J3">
        <f>I3/I2</f>
        <v>0.9184562713974479</v>
      </c>
      <c r="K3">
        <v>30</v>
      </c>
      <c r="L3" s="2">
        <v>14000.146000000001</v>
      </c>
      <c r="M3">
        <f>L3/L2</f>
        <v>0.93297901825374419</v>
      </c>
    </row>
    <row r="4" spans="1:13">
      <c r="B4">
        <v>60</v>
      </c>
      <c r="C4" s="1">
        <v>6528</v>
      </c>
      <c r="D4">
        <f>C4/C2</f>
        <v>0.99801253630943276</v>
      </c>
      <c r="E4">
        <v>60</v>
      </c>
      <c r="F4">
        <v>5094</v>
      </c>
      <c r="G4">
        <f>F4/F2</f>
        <v>1.1429212474758805</v>
      </c>
      <c r="H4">
        <v>60</v>
      </c>
      <c r="I4">
        <v>3036</v>
      </c>
      <c r="J4">
        <f>I4/I2</f>
        <v>0.9449112978524743</v>
      </c>
      <c r="K4">
        <v>60</v>
      </c>
      <c r="L4" s="2">
        <v>12404.731</v>
      </c>
      <c r="M4">
        <f>L4/L2</f>
        <v>0.82665950412815592</v>
      </c>
    </row>
    <row r="5" spans="1:13">
      <c r="B5">
        <v>90</v>
      </c>
      <c r="C5" s="1">
        <v>6458</v>
      </c>
      <c r="D5">
        <f>C5/C2</f>
        <v>0.98731080874484023</v>
      </c>
      <c r="E5">
        <v>90</v>
      </c>
      <c r="F5">
        <v>5054</v>
      </c>
      <c r="G5">
        <f>F5/F2</f>
        <v>1.1339466008525914</v>
      </c>
      <c r="H5">
        <v>90</v>
      </c>
      <c r="I5">
        <v>2901</v>
      </c>
      <c r="J5">
        <f>I5/I2</f>
        <v>0.90289449112978526</v>
      </c>
      <c r="K5">
        <v>90</v>
      </c>
      <c r="L5" s="2">
        <v>12307.439</v>
      </c>
      <c r="M5">
        <f>L5/L2</f>
        <v>0.82017590069688151</v>
      </c>
    </row>
    <row r="6" spans="1:13">
      <c r="A6" t="s">
        <v>3</v>
      </c>
      <c r="B6">
        <v>0</v>
      </c>
      <c r="C6" s="1">
        <v>5987</v>
      </c>
      <c r="D6">
        <f>C6/C6</f>
        <v>1</v>
      </c>
      <c r="E6">
        <v>0</v>
      </c>
      <c r="F6">
        <v>5128</v>
      </c>
      <c r="G6">
        <f>F6/F6</f>
        <v>1</v>
      </c>
      <c r="H6">
        <v>0</v>
      </c>
      <c r="I6">
        <v>3581</v>
      </c>
      <c r="J6">
        <f>I6/I6</f>
        <v>1</v>
      </c>
      <c r="K6">
        <v>0</v>
      </c>
      <c r="L6" s="2">
        <v>13510.852999999999</v>
      </c>
      <c r="M6">
        <f>L6/L6</f>
        <v>1</v>
      </c>
    </row>
    <row r="7" spans="1:13">
      <c r="B7">
        <v>30</v>
      </c>
      <c r="C7" s="1">
        <v>5063</v>
      </c>
      <c r="D7">
        <f>C7/C6</f>
        <v>0.84566560881910802</v>
      </c>
      <c r="E7">
        <v>30</v>
      </c>
      <c r="F7">
        <v>4403</v>
      </c>
      <c r="G7">
        <f>F7/F6</f>
        <v>0.85861934477379098</v>
      </c>
      <c r="H7">
        <v>30</v>
      </c>
      <c r="I7">
        <v>3044</v>
      </c>
      <c r="J7">
        <f>I7/I6</f>
        <v>0.85004188774085454</v>
      </c>
      <c r="K7">
        <v>30</v>
      </c>
      <c r="L7" s="2">
        <v>11923.316999999999</v>
      </c>
      <c r="M7">
        <f>L7/L6</f>
        <v>0.88249920267802484</v>
      </c>
    </row>
    <row r="8" spans="1:13">
      <c r="B8">
        <v>60</v>
      </c>
      <c r="C8" s="1">
        <v>4285</v>
      </c>
      <c r="D8">
        <f>C8/C6</f>
        <v>0.71571738767329218</v>
      </c>
      <c r="E8">
        <v>60</v>
      </c>
      <c r="F8">
        <v>4030</v>
      </c>
      <c r="G8">
        <f>F8/F6</f>
        <v>0.78588143525741028</v>
      </c>
      <c r="H8">
        <v>60</v>
      </c>
      <c r="I8">
        <v>2750</v>
      </c>
      <c r="J8">
        <f>I8/I6</f>
        <v>0.76794191566601511</v>
      </c>
      <c r="K8">
        <v>60</v>
      </c>
      <c r="L8" s="2">
        <v>7361.8320000000003</v>
      </c>
      <c r="M8">
        <f>L8/L6</f>
        <v>0.5448828434444517</v>
      </c>
    </row>
    <row r="9" spans="1:13">
      <c r="B9">
        <v>90</v>
      </c>
      <c r="C9" s="1">
        <v>3790</v>
      </c>
      <c r="D9">
        <f>C9/C6</f>
        <v>0.63303824954067145</v>
      </c>
      <c r="E9">
        <v>90</v>
      </c>
      <c r="F9">
        <v>3538</v>
      </c>
      <c r="G9">
        <f>F9/F6</f>
        <v>0.68993759750390016</v>
      </c>
      <c r="H9">
        <v>90</v>
      </c>
      <c r="I9">
        <v>2602</v>
      </c>
      <c r="J9">
        <f>I9/I6</f>
        <v>0.72661267802289864</v>
      </c>
      <c r="K9">
        <v>90</v>
      </c>
      <c r="L9" s="2">
        <v>5778.7110000000002</v>
      </c>
      <c r="M9">
        <f>L9/L6</f>
        <v>0.42770882045715403</v>
      </c>
    </row>
    <row r="10" spans="1:13">
      <c r="A10" t="s">
        <v>4</v>
      </c>
      <c r="B10">
        <v>0</v>
      </c>
      <c r="C10" s="1">
        <v>5068</v>
      </c>
      <c r="D10">
        <f>C10/C10</f>
        <v>1</v>
      </c>
      <c r="E10">
        <v>0</v>
      </c>
      <c r="F10">
        <v>4749</v>
      </c>
      <c r="G10">
        <f>F10/F10</f>
        <v>1</v>
      </c>
      <c r="H10">
        <v>0</v>
      </c>
      <c r="I10">
        <v>4405</v>
      </c>
      <c r="J10">
        <f>I10/I10</f>
        <v>1</v>
      </c>
      <c r="K10">
        <v>0</v>
      </c>
      <c r="L10" s="2">
        <v>8067.9530000000004</v>
      </c>
      <c r="M10">
        <f>L10/L10</f>
        <v>1</v>
      </c>
    </row>
    <row r="11" spans="1:13">
      <c r="B11">
        <v>30</v>
      </c>
      <c r="C11" s="1">
        <v>4778</v>
      </c>
      <c r="D11">
        <f>C11/C10</f>
        <v>0.94277821625887925</v>
      </c>
      <c r="E11">
        <v>30</v>
      </c>
      <c r="F11">
        <v>3980</v>
      </c>
      <c r="G11">
        <f>F11/F10</f>
        <v>0.83807117287850075</v>
      </c>
      <c r="H11">
        <v>30</v>
      </c>
      <c r="I11">
        <v>4142</v>
      </c>
      <c r="J11">
        <f>I11/I10</f>
        <v>0.94029511918274689</v>
      </c>
      <c r="K11">
        <v>30</v>
      </c>
      <c r="L11" s="2">
        <v>8521.9529999999995</v>
      </c>
      <c r="M11">
        <f>L11/L10</f>
        <v>1.0562720184413568</v>
      </c>
    </row>
    <row r="12" spans="1:13">
      <c r="B12">
        <v>60</v>
      </c>
      <c r="C12" s="1">
        <v>4405</v>
      </c>
      <c r="D12">
        <f>C12/C10</f>
        <v>0.86917916337805845</v>
      </c>
      <c r="E12">
        <v>60</v>
      </c>
      <c r="F12">
        <v>4016</v>
      </c>
      <c r="G12">
        <f>F12/F10</f>
        <v>0.84565171615076862</v>
      </c>
      <c r="H12">
        <v>60</v>
      </c>
      <c r="I12">
        <v>4180</v>
      </c>
      <c r="J12">
        <f>I12/I10</f>
        <v>0.94892167990919407</v>
      </c>
      <c r="K12">
        <v>60</v>
      </c>
      <c r="L12" s="2">
        <v>9858.4889999999996</v>
      </c>
      <c r="M12">
        <f>L12/L10</f>
        <v>1.2219318828456238</v>
      </c>
    </row>
    <row r="13" spans="1:13">
      <c r="B13">
        <v>90</v>
      </c>
      <c r="C13" s="1">
        <v>4318</v>
      </c>
      <c r="D13">
        <f>C13/C10</f>
        <v>0.85201262825572222</v>
      </c>
      <c r="E13">
        <v>90</v>
      </c>
      <c r="F13">
        <v>4088</v>
      </c>
      <c r="G13">
        <f>F13/F10</f>
        <v>0.86081280269530425</v>
      </c>
      <c r="H13">
        <v>90</v>
      </c>
      <c r="I13">
        <v>4159</v>
      </c>
      <c r="J13">
        <f>I13/I10</f>
        <v>0.94415437003405223</v>
      </c>
      <c r="K13">
        <v>90</v>
      </c>
      <c r="L13" s="2">
        <v>9253.0750000000007</v>
      </c>
      <c r="M13">
        <f>L13/L10</f>
        <v>1.1468925265181886</v>
      </c>
    </row>
    <row r="14" spans="1:13">
      <c r="A14" t="s">
        <v>5</v>
      </c>
      <c r="B14">
        <v>0</v>
      </c>
      <c r="C14" s="1">
        <v>3909</v>
      </c>
      <c r="D14">
        <f>C14/C14</f>
        <v>1</v>
      </c>
      <c r="E14">
        <v>0</v>
      </c>
      <c r="F14">
        <v>4445</v>
      </c>
      <c r="G14">
        <f>F14/F14</f>
        <v>1</v>
      </c>
      <c r="H14">
        <v>0</v>
      </c>
      <c r="I14">
        <v>3998</v>
      </c>
      <c r="J14">
        <f>I14/I14</f>
        <v>1</v>
      </c>
      <c r="K14">
        <v>0</v>
      </c>
      <c r="L14" s="2">
        <v>8480.8320000000003</v>
      </c>
      <c r="M14">
        <f>L14/L14</f>
        <v>1</v>
      </c>
    </row>
    <row r="15" spans="1:13">
      <c r="B15">
        <v>30</v>
      </c>
      <c r="C15" s="1">
        <v>3658</v>
      </c>
      <c r="D15">
        <f>C15/C14</f>
        <v>0.93578920440010238</v>
      </c>
      <c r="E15">
        <v>30</v>
      </c>
      <c r="F15">
        <v>4367</v>
      </c>
      <c r="G15">
        <f>F15/F14</f>
        <v>0.98245219347581547</v>
      </c>
      <c r="H15">
        <v>30</v>
      </c>
      <c r="I15">
        <v>3524</v>
      </c>
      <c r="J15">
        <f>I15/I14</f>
        <v>0.88144072036018006</v>
      </c>
      <c r="K15">
        <v>30</v>
      </c>
      <c r="L15" s="2">
        <v>6711.7110000000002</v>
      </c>
      <c r="M15">
        <f>L15/L14</f>
        <v>0.79139770720608549</v>
      </c>
    </row>
    <row r="16" spans="1:13">
      <c r="B16">
        <v>60</v>
      </c>
      <c r="C16" s="1">
        <v>3275</v>
      </c>
      <c r="D16">
        <f>C16/C14</f>
        <v>0.83781018163213095</v>
      </c>
      <c r="E16">
        <v>60</v>
      </c>
      <c r="F16">
        <v>3831</v>
      </c>
      <c r="G16">
        <f>F16/F14</f>
        <v>0.86186726659167601</v>
      </c>
      <c r="H16">
        <v>60</v>
      </c>
      <c r="I16">
        <v>2830</v>
      </c>
      <c r="J16">
        <f>I16/I14</f>
        <v>0.70785392696348171</v>
      </c>
      <c r="K16">
        <v>60</v>
      </c>
      <c r="L16" s="2">
        <v>5807.5889999999999</v>
      </c>
      <c r="M16">
        <f>L16/L14</f>
        <v>0.68479000645219712</v>
      </c>
    </row>
    <row r="17" spans="1:16">
      <c r="B17">
        <v>90</v>
      </c>
      <c r="C17" s="1">
        <v>2088</v>
      </c>
      <c r="D17">
        <f>C17/C14</f>
        <v>0.53415195702225637</v>
      </c>
      <c r="E17">
        <v>90</v>
      </c>
      <c r="F17">
        <v>3094</v>
      </c>
      <c r="G17">
        <f>F17/F14</f>
        <v>0.69606299212598421</v>
      </c>
      <c r="H17">
        <v>90</v>
      </c>
      <c r="I17">
        <v>2488</v>
      </c>
      <c r="J17">
        <f>I17/I14</f>
        <v>0.62231115557778893</v>
      </c>
      <c r="K17">
        <v>90</v>
      </c>
      <c r="L17" s="2">
        <v>4787.1750000000002</v>
      </c>
      <c r="M17">
        <f>L17/L14</f>
        <v>0.5644699718140862</v>
      </c>
    </row>
    <row r="18" spans="1:16">
      <c r="A18" s="3"/>
      <c r="B18" s="3"/>
      <c r="C18" s="3">
        <v>1</v>
      </c>
      <c r="D18" s="3">
        <v>2</v>
      </c>
      <c r="E18" s="3">
        <v>3</v>
      </c>
      <c r="F18" s="3">
        <v>4</v>
      </c>
      <c r="G18" s="3">
        <v>5</v>
      </c>
      <c r="H18" s="3" t="s">
        <v>11</v>
      </c>
      <c r="I18" s="3" t="s">
        <v>13</v>
      </c>
      <c r="J18" s="3" t="s">
        <v>14</v>
      </c>
    </row>
    <row r="19" spans="1:16">
      <c r="A19" s="3" t="s">
        <v>2</v>
      </c>
      <c r="B19" s="3">
        <v>0</v>
      </c>
      <c r="C19" s="3">
        <v>1</v>
      </c>
      <c r="D19" s="3">
        <v>1</v>
      </c>
      <c r="E19" s="3">
        <v>1</v>
      </c>
      <c r="F19" s="3">
        <v>1</v>
      </c>
      <c r="G19" s="3"/>
      <c r="H19" s="3">
        <f>AVERAGE(C19:G19)</f>
        <v>1</v>
      </c>
      <c r="I19" s="3">
        <f>STDEV(C19:G19)</f>
        <v>0</v>
      </c>
      <c r="J19" s="3"/>
    </row>
    <row r="20" spans="1:16">
      <c r="A20" s="3"/>
      <c r="B20" s="3">
        <v>30</v>
      </c>
      <c r="C20" s="3">
        <v>0.9645314172144932</v>
      </c>
      <c r="D20" s="3">
        <v>1.076060130132376</v>
      </c>
      <c r="E20" s="3">
        <v>0.9184562713974479</v>
      </c>
      <c r="F20" s="3">
        <v>0.93297901825374419</v>
      </c>
      <c r="G20" s="3"/>
      <c r="H20" s="3">
        <f t="shared" ref="H20:H34" si="0">AVERAGE(C20:G20)</f>
        <v>0.97300670924951538</v>
      </c>
      <c r="I20" s="3">
        <f t="shared" ref="I20:I34" si="1">STDEV(C20:G20)</f>
        <v>7.1343779095877594E-2</v>
      </c>
      <c r="J20" s="3"/>
    </row>
    <row r="21" spans="1:16">
      <c r="A21" s="3"/>
      <c r="B21" s="3">
        <v>60</v>
      </c>
      <c r="C21" s="3">
        <v>0.99801253630943276</v>
      </c>
      <c r="D21" s="3">
        <v>1.1429212474758805</v>
      </c>
      <c r="E21" s="3">
        <v>0.9449112978524743</v>
      </c>
      <c r="F21" s="3">
        <v>0.82665950412815592</v>
      </c>
      <c r="G21" s="3"/>
      <c r="H21" s="3">
        <f t="shared" si="0"/>
        <v>0.97812614644148599</v>
      </c>
      <c r="I21" s="3">
        <f t="shared" si="1"/>
        <v>0.13114656397504362</v>
      </c>
      <c r="J21" s="3"/>
    </row>
    <row r="22" spans="1:16">
      <c r="A22" s="3"/>
      <c r="B22" s="3">
        <v>90</v>
      </c>
      <c r="C22" s="3">
        <v>0.98731080874484023</v>
      </c>
      <c r="D22" s="3">
        <v>1.1339466008525914</v>
      </c>
      <c r="E22" s="3">
        <v>0.90289449112978526</v>
      </c>
      <c r="F22" s="3">
        <v>0.82017590069688151</v>
      </c>
      <c r="G22" s="3"/>
      <c r="H22" s="3">
        <f t="shared" si="0"/>
        <v>0.96108195035602451</v>
      </c>
      <c r="I22" s="3">
        <f t="shared" si="1"/>
        <v>0.13392838340624644</v>
      </c>
      <c r="J22" s="3"/>
      <c r="M22" t="s">
        <v>16</v>
      </c>
      <c r="N22" t="s">
        <v>12</v>
      </c>
      <c r="O22" t="s">
        <v>17</v>
      </c>
      <c r="P22" t="s">
        <v>18</v>
      </c>
    </row>
    <row r="23" spans="1:16">
      <c r="A23" s="3" t="s">
        <v>3</v>
      </c>
      <c r="B23" s="3">
        <v>0</v>
      </c>
      <c r="C23" s="3">
        <v>1</v>
      </c>
      <c r="D23" s="3">
        <v>1</v>
      </c>
      <c r="E23" s="3">
        <v>1</v>
      </c>
      <c r="F23" s="3">
        <v>1</v>
      </c>
      <c r="G23" s="3"/>
      <c r="H23" s="3">
        <f t="shared" si="0"/>
        <v>1</v>
      </c>
      <c r="I23" s="3">
        <f t="shared" si="1"/>
        <v>0</v>
      </c>
      <c r="J23" s="3" t="e">
        <f>TTEST(C19:G19,C23:G23,2,1)</f>
        <v>#DIV/0!</v>
      </c>
      <c r="L23">
        <v>0</v>
      </c>
      <c r="M23">
        <v>1</v>
      </c>
      <c r="N23">
        <v>1</v>
      </c>
      <c r="O23">
        <v>1</v>
      </c>
      <c r="P23">
        <v>1</v>
      </c>
    </row>
    <row r="24" spans="1:16">
      <c r="A24" s="3"/>
      <c r="B24" s="3">
        <v>30</v>
      </c>
      <c r="C24" s="3">
        <v>0.84566560881910802</v>
      </c>
      <c r="D24" s="3">
        <v>0.85861934477379098</v>
      </c>
      <c r="E24" s="3">
        <v>0.85004188774085454</v>
      </c>
      <c r="F24" s="3">
        <v>0.88249920267802484</v>
      </c>
      <c r="G24" s="3"/>
      <c r="H24" s="3">
        <f t="shared" si="0"/>
        <v>0.85920651100294454</v>
      </c>
      <c r="I24" s="3">
        <f t="shared" si="1"/>
        <v>1.6434116963797023E-2</v>
      </c>
      <c r="J24" s="3">
        <f>TTEST(C20:G20,C24:G24,2,1)</f>
        <v>5.5949020530969465E-2</v>
      </c>
      <c r="L24">
        <v>30</v>
      </c>
      <c r="M24">
        <v>0.97300670924951538</v>
      </c>
      <c r="N24">
        <v>0.85920651100294454</v>
      </c>
      <c r="O24">
        <v>0.94435413169037097</v>
      </c>
      <c r="P24">
        <v>0.89776995636054591</v>
      </c>
    </row>
    <row r="25" spans="1:16">
      <c r="A25" s="3"/>
      <c r="B25" s="3">
        <v>60</v>
      </c>
      <c r="C25" s="3">
        <v>0.71571738767329218</v>
      </c>
      <c r="D25" s="3">
        <v>0.78588143525741028</v>
      </c>
      <c r="E25" s="3">
        <v>0.76794191566601511</v>
      </c>
      <c r="F25" s="3">
        <v>0.5448828434444517</v>
      </c>
      <c r="G25" s="3"/>
      <c r="H25" s="3">
        <f t="shared" si="0"/>
        <v>0.7036058955102924</v>
      </c>
      <c r="I25" s="3">
        <f t="shared" si="1"/>
        <v>0.10992131038408998</v>
      </c>
      <c r="J25" s="3">
        <f>TTEST(C21:G21,C25:G25,2,1)</f>
        <v>5.0706635376242017E-3</v>
      </c>
      <c r="L25">
        <v>60</v>
      </c>
      <c r="M25">
        <v>0.97812614644148599</v>
      </c>
      <c r="N25">
        <v>0.7036058955102924</v>
      </c>
      <c r="O25">
        <v>0.97142111057091129</v>
      </c>
      <c r="P25">
        <v>0.77308034540987136</v>
      </c>
    </row>
    <row r="26" spans="1:16">
      <c r="A26" s="3"/>
      <c r="B26" s="3">
        <v>90</v>
      </c>
      <c r="C26" s="3">
        <v>0.63303824954067145</v>
      </c>
      <c r="D26" s="3">
        <v>0.68993759750390016</v>
      </c>
      <c r="E26" s="3">
        <v>0.72661267802289864</v>
      </c>
      <c r="F26" s="3">
        <v>0.42770882045715403</v>
      </c>
      <c r="G26" s="3"/>
      <c r="H26" s="3">
        <f t="shared" si="0"/>
        <v>0.61932433638115614</v>
      </c>
      <c r="I26" s="3">
        <f t="shared" si="1"/>
        <v>0.13341863719834673</v>
      </c>
      <c r="J26" s="3">
        <f>TTEST(C22:G22,C26:G26,2,1)</f>
        <v>9.8239353262478141E-3</v>
      </c>
      <c r="L26">
        <v>90</v>
      </c>
      <c r="M26">
        <v>0.96108195035602451</v>
      </c>
      <c r="N26">
        <v>0.61932433638115614</v>
      </c>
      <c r="O26">
        <v>0.95096808187581683</v>
      </c>
      <c r="P26">
        <v>0.60424901913502893</v>
      </c>
    </row>
    <row r="27" spans="1:16">
      <c r="A27" s="3" t="s">
        <v>4</v>
      </c>
      <c r="B27" s="3">
        <v>0</v>
      </c>
      <c r="C27" s="3">
        <v>1</v>
      </c>
      <c r="D27" s="3">
        <v>1</v>
      </c>
      <c r="E27" s="3">
        <v>1</v>
      </c>
      <c r="F27" s="3">
        <v>1</v>
      </c>
      <c r="G27" s="3"/>
      <c r="H27" s="3">
        <f t="shared" si="0"/>
        <v>1</v>
      </c>
      <c r="I27" s="3">
        <f t="shared" si="1"/>
        <v>0</v>
      </c>
      <c r="J27" s="3" t="e">
        <f>TTEST(C19:G19,C27:G27,2,1)</f>
        <v>#DIV/0!</v>
      </c>
    </row>
    <row r="28" spans="1:16">
      <c r="A28" s="3"/>
      <c r="B28" s="3">
        <v>30</v>
      </c>
      <c r="C28" s="3">
        <v>0.94277821625887925</v>
      </c>
      <c r="D28" s="3">
        <v>0.83807117287850075</v>
      </c>
      <c r="E28" s="3">
        <v>0.94029511918274689</v>
      </c>
      <c r="F28" s="3">
        <v>1.0562720184413568</v>
      </c>
      <c r="G28" s="3"/>
      <c r="H28" s="3">
        <f t="shared" si="0"/>
        <v>0.94435413169037097</v>
      </c>
      <c r="I28" s="3">
        <f t="shared" si="1"/>
        <v>8.9145274319686454E-2</v>
      </c>
      <c r="J28" s="3">
        <f t="shared" ref="J28:J30" si="2">TTEST(C20:G20,C28:G28,2,1)</f>
        <v>0.73160936630322582</v>
      </c>
      <c r="M28" t="s">
        <v>16</v>
      </c>
      <c r="N28" t="s">
        <v>12</v>
      </c>
      <c r="O28" t="s">
        <v>17</v>
      </c>
      <c r="P28" t="s">
        <v>18</v>
      </c>
    </row>
    <row r="29" spans="1:16">
      <c r="A29" s="3"/>
      <c r="B29" s="3">
        <v>60</v>
      </c>
      <c r="C29" s="3">
        <v>0.86917916337805845</v>
      </c>
      <c r="D29" s="3">
        <v>0.84565171615076862</v>
      </c>
      <c r="E29" s="3">
        <v>0.94892167990919407</v>
      </c>
      <c r="F29" s="3">
        <v>1.2219318828456238</v>
      </c>
      <c r="G29" s="3"/>
      <c r="H29" s="3">
        <f t="shared" si="0"/>
        <v>0.97142111057091129</v>
      </c>
      <c r="I29" s="3">
        <f t="shared" si="1"/>
        <v>0.1727553450638305</v>
      </c>
      <c r="J29" s="3">
        <f t="shared" si="2"/>
        <v>0.96659701948455645</v>
      </c>
      <c r="L29">
        <v>0</v>
      </c>
      <c r="M29">
        <v>0</v>
      </c>
      <c r="N29">
        <v>0</v>
      </c>
      <c r="O29">
        <v>0</v>
      </c>
      <c r="P29">
        <v>0</v>
      </c>
    </row>
    <row r="30" spans="1:16">
      <c r="A30" s="3"/>
      <c r="B30" s="3">
        <v>90</v>
      </c>
      <c r="C30" s="3">
        <v>0.85201262825572222</v>
      </c>
      <c r="D30" s="3">
        <v>0.86081280269530425</v>
      </c>
      <c r="E30" s="3">
        <v>0.94415437003405223</v>
      </c>
      <c r="F30" s="3">
        <v>1.1468925265181886</v>
      </c>
      <c r="G30" s="3"/>
      <c r="H30" s="3">
        <f t="shared" si="0"/>
        <v>0.95096808187581683</v>
      </c>
      <c r="I30" s="3">
        <f t="shared" si="1"/>
        <v>0.13705591418925767</v>
      </c>
      <c r="J30" s="3">
        <f t="shared" si="2"/>
        <v>0.94262398969830574</v>
      </c>
      <c r="L30">
        <v>30</v>
      </c>
      <c r="M30">
        <v>7.1343779095877594E-2</v>
      </c>
      <c r="N30">
        <v>1.6434116963797023E-2</v>
      </c>
      <c r="O30">
        <v>8.9145274319686454E-2</v>
      </c>
      <c r="P30">
        <v>8.2053323806076078E-2</v>
      </c>
    </row>
    <row r="31" spans="1:16">
      <c r="A31" s="3" t="s">
        <v>5</v>
      </c>
      <c r="B31" s="3">
        <v>0</v>
      </c>
      <c r="C31" s="3">
        <v>1</v>
      </c>
      <c r="D31" s="3">
        <v>1</v>
      </c>
      <c r="E31" s="3">
        <v>1</v>
      </c>
      <c r="F31" s="3">
        <v>1</v>
      </c>
      <c r="G31" s="3"/>
      <c r="H31" s="3">
        <f t="shared" si="0"/>
        <v>1</v>
      </c>
      <c r="I31" s="3">
        <f t="shared" si="1"/>
        <v>0</v>
      </c>
      <c r="J31" s="3" t="e">
        <f>TTEST(C19:G19,C31:G31,2,1)</f>
        <v>#DIV/0!</v>
      </c>
      <c r="L31">
        <v>60</v>
      </c>
      <c r="M31">
        <v>0.13114656397504362</v>
      </c>
      <c r="N31">
        <v>0.10992131038408998</v>
      </c>
      <c r="O31">
        <v>0.1727553450638305</v>
      </c>
      <c r="P31">
        <v>8.9671137472635845E-2</v>
      </c>
    </row>
    <row r="32" spans="1:16">
      <c r="A32" s="3"/>
      <c r="B32" s="3">
        <v>30</v>
      </c>
      <c r="C32" s="3">
        <v>0.93578920440010238</v>
      </c>
      <c r="D32" s="3">
        <v>0.98245219347581547</v>
      </c>
      <c r="E32" s="3">
        <v>0.88144072036018006</v>
      </c>
      <c r="F32" s="3">
        <v>0.79139770720608549</v>
      </c>
      <c r="G32" s="3"/>
      <c r="H32" s="3">
        <f t="shared" si="0"/>
        <v>0.89776995636054591</v>
      </c>
      <c r="I32" s="3">
        <f t="shared" si="1"/>
        <v>8.2053323806076078E-2</v>
      </c>
      <c r="J32" s="3">
        <f>TTEST(C20:G20,C32:G32,2,1)</f>
        <v>6.5099055339792281E-2</v>
      </c>
      <c r="L32">
        <v>90</v>
      </c>
      <c r="M32">
        <v>0.13392838340624644</v>
      </c>
      <c r="N32">
        <v>0.13341863719834673</v>
      </c>
      <c r="O32">
        <v>0.13705591418925767</v>
      </c>
      <c r="P32">
        <v>7.1302213925105759E-2</v>
      </c>
    </row>
    <row r="33" spans="1:10">
      <c r="A33" s="3"/>
      <c r="B33" s="3">
        <v>60</v>
      </c>
      <c r="C33" s="3">
        <v>0.83781018163213095</v>
      </c>
      <c r="D33" s="3">
        <v>0.86186726659167601</v>
      </c>
      <c r="E33" s="3">
        <v>0.70785392696348171</v>
      </c>
      <c r="F33" s="3">
        <v>0.68479000645219712</v>
      </c>
      <c r="G33" s="3"/>
      <c r="H33" s="3">
        <f t="shared" si="0"/>
        <v>0.77308034540987136</v>
      </c>
      <c r="I33" s="3">
        <f t="shared" si="1"/>
        <v>8.9671137472635845E-2</v>
      </c>
      <c r="J33" s="3">
        <f t="shared" ref="J33:J34" si="3">TTEST(C21:G21,C33:G33,2,1)</f>
        <v>8.1630459211334758E-3</v>
      </c>
    </row>
    <row r="34" spans="1:10">
      <c r="A34" s="3"/>
      <c r="B34" s="3">
        <v>90</v>
      </c>
      <c r="C34" s="3">
        <v>0.53415195702225637</v>
      </c>
      <c r="D34" s="3">
        <v>0.69606299212598421</v>
      </c>
      <c r="E34" s="3">
        <v>0.62231115557778893</v>
      </c>
      <c r="F34" s="3">
        <v>0.5644699718140862</v>
      </c>
      <c r="G34" s="3"/>
      <c r="H34" s="3">
        <f t="shared" si="0"/>
        <v>0.60424901913502893</v>
      </c>
      <c r="I34" s="3">
        <f t="shared" si="1"/>
        <v>7.1302213925105759E-2</v>
      </c>
      <c r="J34" s="3">
        <f t="shared" si="3"/>
        <v>6.1809158062348735E-3</v>
      </c>
    </row>
  </sheetData>
  <phoneticPr fontId="1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GL with Chl</vt:lpstr>
      <vt:lpstr>GL without Chl</vt:lpstr>
      <vt:lpstr>HL with Chl</vt:lpstr>
      <vt:lpstr>HL without Chl</vt:lpstr>
    </vt:vector>
  </TitlesOfParts>
  <Company>okayama uni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Kato Yusuke</dc:creator>
  <cp:lastModifiedBy>加藤 裕介</cp:lastModifiedBy>
  <cp:lastPrinted>2020-08-25T05:37:01Z</cp:lastPrinted>
  <dcterms:created xsi:type="dcterms:W3CDTF">2018-07-30T07:16:40Z</dcterms:created>
  <dcterms:modified xsi:type="dcterms:W3CDTF">2023-10-23T04:44:50Z</dcterms:modified>
</cp:coreProperties>
</file>